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1_3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6" i="2" l="1"/>
  <c r="Q36" i="2"/>
  <c r="O36" i="2"/>
  <c r="M36" i="2"/>
  <c r="L36" i="2"/>
  <c r="K36" i="2"/>
  <c r="I36" i="2"/>
  <c r="H36" i="2"/>
  <c r="N36" i="2" s="1"/>
  <c r="G36" i="2"/>
  <c r="F36" i="2"/>
  <c r="E36" i="2"/>
  <c r="T35" i="2"/>
  <c r="T36" i="2" s="1"/>
  <c r="H34" i="1" s="1"/>
  <c r="S35" i="2"/>
  <c r="S36" i="2" s="1"/>
  <c r="G34" i="1" s="1"/>
  <c r="Q35" i="2"/>
  <c r="O35" i="2"/>
  <c r="N35" i="2"/>
  <c r="M35" i="2"/>
  <c r="L35" i="2"/>
  <c r="K35" i="2"/>
  <c r="U34" i="2"/>
  <c r="T34" i="2"/>
  <c r="S34" i="2"/>
  <c r="Q34" i="2"/>
  <c r="O34" i="2"/>
  <c r="M34" i="2"/>
  <c r="L34" i="2"/>
  <c r="K34" i="2"/>
  <c r="I34" i="2"/>
  <c r="H34" i="2"/>
  <c r="N34" i="2" s="1"/>
  <c r="G34" i="2"/>
  <c r="F34" i="2"/>
  <c r="E34" i="2"/>
  <c r="R33" i="2"/>
  <c r="R35" i="2" s="1"/>
  <c r="O33" i="2"/>
  <c r="N33" i="2"/>
  <c r="M33" i="2"/>
  <c r="L33" i="2"/>
  <c r="K33" i="2"/>
  <c r="T32" i="2"/>
  <c r="S32" i="2"/>
  <c r="R32" i="2"/>
  <c r="Q32" i="2"/>
  <c r="N32" i="2"/>
  <c r="M32" i="2"/>
  <c r="L32" i="2"/>
  <c r="I32" i="2"/>
  <c r="O32" i="2" s="1"/>
  <c r="H32" i="2"/>
  <c r="G32" i="2"/>
  <c r="F32" i="2"/>
  <c r="E32" i="2"/>
  <c r="K32" i="2" s="1"/>
  <c r="U31" i="2"/>
  <c r="U32" i="2" s="1"/>
  <c r="I30" i="1" s="1"/>
  <c r="S31" i="2"/>
  <c r="Q31" i="2"/>
  <c r="O31" i="2"/>
  <c r="N31" i="2"/>
  <c r="M31" i="2"/>
  <c r="L31" i="2"/>
  <c r="K31" i="2"/>
  <c r="U30" i="2"/>
  <c r="S30" i="2"/>
  <c r="R30" i="2"/>
  <c r="O30" i="2"/>
  <c r="M30" i="2"/>
  <c r="L30" i="2"/>
  <c r="K30" i="2"/>
  <c r="I30" i="2"/>
  <c r="H30" i="2"/>
  <c r="N30" i="2" s="1"/>
  <c r="G30" i="2"/>
  <c r="F30" i="2"/>
  <c r="E30" i="2"/>
  <c r="T29" i="2"/>
  <c r="T30" i="2" s="1"/>
  <c r="H28" i="1" s="1"/>
  <c r="Q29" i="2"/>
  <c r="Q30" i="2" s="1"/>
  <c r="E28" i="1" s="1"/>
  <c r="O29" i="2"/>
  <c r="N29" i="2"/>
  <c r="M29" i="2"/>
  <c r="L29" i="2"/>
  <c r="K29" i="2"/>
  <c r="R27" i="2"/>
  <c r="Q27" i="2"/>
  <c r="O27" i="2"/>
  <c r="N27" i="2"/>
  <c r="M27" i="2"/>
  <c r="L27" i="2"/>
  <c r="K27" i="2"/>
  <c r="U26" i="2"/>
  <c r="S26" i="2"/>
  <c r="O26" i="2"/>
  <c r="N26" i="2"/>
  <c r="M26" i="2"/>
  <c r="L26" i="2"/>
  <c r="K26" i="2"/>
  <c r="T25" i="2"/>
  <c r="R25" i="2"/>
  <c r="Q25" i="2"/>
  <c r="O25" i="2"/>
  <c r="N25" i="2"/>
  <c r="M25" i="2"/>
  <c r="L25" i="2"/>
  <c r="K25" i="2"/>
  <c r="O24" i="2"/>
  <c r="N24" i="2"/>
  <c r="M24" i="2"/>
  <c r="L24" i="2"/>
  <c r="K24" i="2"/>
  <c r="U22" i="2"/>
  <c r="T22" i="2"/>
  <c r="S22" i="2"/>
  <c r="Q22" i="2"/>
  <c r="O22" i="2"/>
  <c r="M22" i="2"/>
  <c r="L22" i="2"/>
  <c r="K22" i="2"/>
  <c r="I22" i="2"/>
  <c r="H22" i="2"/>
  <c r="N22" i="2" s="1"/>
  <c r="G22" i="2"/>
  <c r="F22" i="2"/>
  <c r="E22" i="2"/>
  <c r="O21" i="2"/>
  <c r="N21" i="2"/>
  <c r="M21" i="2"/>
  <c r="L21" i="2"/>
  <c r="K21" i="2"/>
  <c r="U20" i="2"/>
  <c r="Q20" i="2"/>
  <c r="O20" i="2"/>
  <c r="N20" i="2"/>
  <c r="L20" i="2"/>
  <c r="K20" i="2"/>
  <c r="I20" i="2"/>
  <c r="H20" i="2"/>
  <c r="G20" i="2"/>
  <c r="M20" i="2" s="1"/>
  <c r="F20" i="2"/>
  <c r="E20" i="2"/>
  <c r="U19" i="2"/>
  <c r="T19" i="2"/>
  <c r="T20" i="2" s="1"/>
  <c r="H18" i="1" s="1"/>
  <c r="S19" i="2"/>
  <c r="S20" i="2" s="1"/>
  <c r="G18" i="1" s="1"/>
  <c r="R19" i="2"/>
  <c r="Q19" i="2"/>
  <c r="O19" i="2"/>
  <c r="N19" i="2"/>
  <c r="M19" i="2"/>
  <c r="L19" i="2"/>
  <c r="K19" i="2"/>
  <c r="U18" i="2"/>
  <c r="T18" i="2"/>
  <c r="S18" i="2"/>
  <c r="Q18" i="2"/>
  <c r="O18" i="2"/>
  <c r="M18" i="2"/>
  <c r="L18" i="2"/>
  <c r="K18" i="2"/>
  <c r="I18" i="2"/>
  <c r="H18" i="2"/>
  <c r="N18" i="2" s="1"/>
  <c r="G18" i="2"/>
  <c r="F18" i="2"/>
  <c r="E18" i="2"/>
  <c r="R17" i="2"/>
  <c r="R18" i="2" s="1"/>
  <c r="F16" i="1" s="1"/>
  <c r="O17" i="2"/>
  <c r="N17" i="2"/>
  <c r="M17" i="2"/>
  <c r="L17" i="2"/>
  <c r="K17" i="2"/>
  <c r="U16" i="2"/>
  <c r="T16" i="2"/>
  <c r="S16" i="2"/>
  <c r="O16" i="2"/>
  <c r="M16" i="2"/>
  <c r="L16" i="2"/>
  <c r="K16" i="2"/>
  <c r="I16" i="2"/>
  <c r="H16" i="2"/>
  <c r="N16" i="2" s="1"/>
  <c r="G16" i="2"/>
  <c r="F16" i="2"/>
  <c r="E16" i="2"/>
  <c r="R15" i="2"/>
  <c r="Q15" i="2"/>
  <c r="Q16" i="2" s="1"/>
  <c r="E14" i="1" s="1"/>
  <c r="O15" i="2"/>
  <c r="N15" i="2"/>
  <c r="M15" i="2"/>
  <c r="L15" i="2"/>
  <c r="K15" i="2"/>
  <c r="U14" i="2"/>
  <c r="T14" i="2"/>
  <c r="S14" i="2"/>
  <c r="Q14" i="2"/>
  <c r="O14" i="2"/>
  <c r="N14" i="2"/>
  <c r="M14" i="2"/>
  <c r="K14" i="2"/>
  <c r="I14" i="2"/>
  <c r="H14" i="2"/>
  <c r="G14" i="2"/>
  <c r="F14" i="2"/>
  <c r="L14" i="2" s="1"/>
  <c r="E14" i="2"/>
  <c r="R13" i="2"/>
  <c r="R14" i="2" s="1"/>
  <c r="F12" i="1" s="1"/>
  <c r="O13" i="2"/>
  <c r="N13" i="2"/>
  <c r="M13" i="2"/>
  <c r="L13" i="2"/>
  <c r="K13" i="2"/>
  <c r="U12" i="2"/>
  <c r="T12" i="2"/>
  <c r="N12" i="2"/>
  <c r="M12" i="2"/>
  <c r="L12" i="2"/>
  <c r="I12" i="2"/>
  <c r="O12" i="2" s="1"/>
  <c r="H12" i="2"/>
  <c r="G12" i="2"/>
  <c r="F12" i="2"/>
  <c r="E12" i="2"/>
  <c r="K12" i="2" s="1"/>
  <c r="S11" i="2"/>
  <c r="S12" i="2" s="1"/>
  <c r="G10" i="1" s="1"/>
  <c r="O11" i="2"/>
  <c r="N11" i="2"/>
  <c r="M11" i="2"/>
  <c r="L11" i="2"/>
  <c r="K11" i="2"/>
  <c r="U10" i="2"/>
  <c r="S10" i="2"/>
  <c r="O10" i="2"/>
  <c r="M10" i="2"/>
  <c r="L10" i="2"/>
  <c r="K10" i="2"/>
  <c r="I10" i="2"/>
  <c r="H10" i="2"/>
  <c r="N10" i="2" s="1"/>
  <c r="G10" i="2"/>
  <c r="F10" i="2"/>
  <c r="E10" i="2"/>
  <c r="T9" i="2"/>
  <c r="T10" i="2" s="1"/>
  <c r="H8" i="1" s="1"/>
  <c r="Q9" i="2"/>
  <c r="O9" i="2"/>
  <c r="N9" i="2"/>
  <c r="M9" i="2"/>
  <c r="L9" i="2"/>
  <c r="K9" i="2"/>
  <c r="U8" i="2"/>
  <c r="T8" i="2"/>
  <c r="S8" i="2"/>
  <c r="R8" i="2"/>
  <c r="Q8" i="2"/>
  <c r="O8" i="2"/>
  <c r="N8" i="2"/>
  <c r="M8" i="2"/>
  <c r="K8" i="2"/>
  <c r="I8" i="2"/>
  <c r="H8" i="2"/>
  <c r="G8" i="2"/>
  <c r="F8" i="2"/>
  <c r="L8" i="2" s="1"/>
  <c r="E8" i="2"/>
  <c r="O7" i="2"/>
  <c r="N7" i="2"/>
  <c r="M7" i="2"/>
  <c r="L7" i="2"/>
  <c r="K7" i="2"/>
  <c r="I34" i="1"/>
  <c r="I33" i="1"/>
  <c r="H33" i="1"/>
  <c r="G33" i="1"/>
  <c r="E33" i="1"/>
  <c r="I32" i="1"/>
  <c r="H32" i="1"/>
  <c r="G32" i="1"/>
  <c r="I31" i="1"/>
  <c r="H31" i="1"/>
  <c r="G31" i="1"/>
  <c r="F31" i="1"/>
  <c r="E31" i="1"/>
  <c r="H30" i="1"/>
  <c r="G30" i="1"/>
  <c r="F30" i="1"/>
  <c r="I29" i="1"/>
  <c r="H29" i="1"/>
  <c r="G29" i="1"/>
  <c r="F29" i="1"/>
  <c r="E29" i="1"/>
  <c r="I28" i="1"/>
  <c r="G28" i="1"/>
  <c r="I27" i="1"/>
  <c r="H27" i="1"/>
  <c r="G27" i="1"/>
  <c r="F27" i="1"/>
  <c r="E27" i="1"/>
  <c r="I25" i="1"/>
  <c r="H25" i="1"/>
  <c r="G25" i="1"/>
  <c r="I24" i="1"/>
  <c r="H24" i="1"/>
  <c r="G24" i="1"/>
  <c r="F24" i="1"/>
  <c r="E24" i="1"/>
  <c r="I23" i="1"/>
  <c r="H23" i="1"/>
  <c r="G23" i="1"/>
  <c r="I22" i="1"/>
  <c r="H22" i="1"/>
  <c r="G22" i="1"/>
  <c r="F22" i="1"/>
  <c r="E22" i="1"/>
  <c r="I21" i="1"/>
  <c r="H21" i="1"/>
  <c r="G21" i="1"/>
  <c r="F21" i="1"/>
  <c r="E21" i="1"/>
  <c r="I20" i="1"/>
  <c r="H20" i="1"/>
  <c r="G20" i="1"/>
  <c r="I19" i="1"/>
  <c r="H19" i="1"/>
  <c r="G19" i="1"/>
  <c r="F19" i="1"/>
  <c r="E19" i="1"/>
  <c r="I18" i="1"/>
  <c r="F18" i="1"/>
  <c r="E18" i="1"/>
  <c r="I17" i="1"/>
  <c r="H17" i="1"/>
  <c r="G17" i="1"/>
  <c r="F17" i="1"/>
  <c r="E17" i="1"/>
  <c r="I16" i="1"/>
  <c r="H16" i="1"/>
  <c r="G16" i="1"/>
  <c r="I15" i="1"/>
  <c r="H15" i="1"/>
  <c r="G15" i="1"/>
  <c r="F15" i="1"/>
  <c r="E15" i="1"/>
  <c r="I14" i="1"/>
  <c r="H14" i="1"/>
  <c r="G14" i="1"/>
  <c r="F14" i="1"/>
  <c r="I13" i="1"/>
  <c r="H13" i="1"/>
  <c r="G13" i="1"/>
  <c r="F13" i="1"/>
  <c r="E13" i="1"/>
  <c r="I12" i="1"/>
  <c r="H12" i="1"/>
  <c r="G12" i="1"/>
  <c r="I11" i="1"/>
  <c r="H11" i="1"/>
  <c r="G11" i="1"/>
  <c r="F11" i="1"/>
  <c r="E11" i="1"/>
  <c r="I10" i="1"/>
  <c r="H10" i="1"/>
  <c r="I9" i="1"/>
  <c r="H9" i="1"/>
  <c r="G9" i="1"/>
  <c r="F9" i="1"/>
  <c r="E9" i="1"/>
  <c r="I8" i="1"/>
  <c r="G8" i="1"/>
  <c r="F8" i="1"/>
  <c r="I7" i="1"/>
  <c r="H7" i="1"/>
  <c r="G7" i="1"/>
  <c r="F7" i="1"/>
  <c r="E7" i="1"/>
  <c r="I6" i="1"/>
  <c r="H6" i="1"/>
  <c r="G6" i="1"/>
  <c r="I5" i="1"/>
  <c r="H5" i="1"/>
  <c r="G5" i="1"/>
  <c r="F5" i="1"/>
  <c r="E5" i="1"/>
  <c r="F33" i="1" l="1"/>
  <c r="R36" i="2"/>
  <c r="F34" i="1" s="1"/>
  <c r="R34" i="2"/>
  <c r="F32" i="1" s="1"/>
</calcChain>
</file>

<file path=xl/sharedStrings.xml><?xml version="1.0" encoding="utf-8"?>
<sst xmlns="http://schemas.openxmlformats.org/spreadsheetml/2006/main" count="167" uniqueCount="66">
  <si>
    <t>Прейскурант долевых цен на путевки в санаторий «Тихий Дон» на 2023 год</t>
  </si>
  <si>
    <t>Заезд в 10-00 часов первого оплаченного дня путевки, выезд — до 07-00 часов , следующего за последним днем путевки</t>
  </si>
  <si>
    <t>Категория номера</t>
  </si>
  <si>
    <t>Описание номера</t>
  </si>
  <si>
    <t>Размещение</t>
  </si>
  <si>
    <t>09.01 — 30.04</t>
  </si>
  <si>
    <t>01.05 -31.05</t>
  </si>
  <si>
    <t>01.06 - 30.06</t>
  </si>
  <si>
    <t>01.07 - 15.10</t>
  </si>
  <si>
    <t>16.10- 31.12</t>
  </si>
  <si>
    <t>Основной корпус</t>
  </si>
  <si>
    <t>6-этажное здание основного спального корпуса, оснащено двумя лифтами, соединено крытыми переходами с лечебным корпусом, обеденным залом, клубом. Все номера с балконами. Номера верхних этажей – с видами на море и на горы.</t>
  </si>
  <si>
    <t>Блок</t>
  </si>
  <si>
    <t>Вторая категория, 14-15 кв.м. Одна комната в блоке из двух комнат с общим  санузлом. Телевизор, холодильник, кондиционер, 2 кровати, эл. чайник. С балкона вид на   горы.</t>
  </si>
  <si>
    <t>Место в номере</t>
  </si>
  <si>
    <t>Один в номере</t>
  </si>
  <si>
    <t>Стандарт</t>
  </si>
  <si>
    <t>Первая категория, 14-15 кв.м. Одна комната. Душ, телевизор, холодильник, кондиционер, 2 кровати, эл. чайник. С балкона вид на   горы.</t>
  </si>
  <si>
    <t>Стандарт Плюс</t>
  </si>
  <si>
    <t>Первая категория, 14-15 кв.м. Одна комната.  Душ, ЖК-телевизор, холодильник, кондиционер, 2 кровати, эл. чайник. С балкона вид на   море.</t>
  </si>
  <si>
    <t xml:space="preserve">Студия
</t>
  </si>
  <si>
    <t>Высшая категория, 32 кв.м. Одна комната. Душкабина, ЖК-телевизор, холодильник, кондиционер, 2-спальная кровать, диван, фен, сейф, набор посуды, эл. чайник. Вид на  море.</t>
  </si>
  <si>
    <t xml:space="preserve">Студия плюс
</t>
  </si>
  <si>
    <t>Люкс</t>
  </si>
  <si>
    <t>Высшая категория, 32 кв.м. Две комнаты (неизолированные). В номере душкабина, ЖК- телевизор, холодильник, кондиционер, 2 кровати, диван, фен, сейф, набор посуды, эл. чайник. С балкона вид на горы и  море.</t>
  </si>
  <si>
    <t xml:space="preserve">Люкс Плюс
</t>
  </si>
  <si>
    <t>Высшая категория, 32 кв.м. Две комнаты (неизолированные). Душкабина, ЖК-телевизор, холодильник, кондиционер, 2 кровати, диван, фен, сейф, набор посуды, эл. чайник. Балкон, вид на море.</t>
  </si>
  <si>
    <t xml:space="preserve">Люкс Премиум
</t>
  </si>
  <si>
    <t>Высшая категория, 45 кв.м. Две комнаты. Душкабина, ЖК- телевизор, холодильник, кондиционер, 2- спальная кровать, диван, фен, сейф, набор посуды, эл. чайник. С балкона вид на  море.</t>
  </si>
  <si>
    <t>6 этаж</t>
  </si>
  <si>
    <t>Комфорт
2-местн</t>
  </si>
  <si>
    <t>Первая категория.  Одна комната, двухместный. Душ, телевизор, холодильник, кондиционер, 2 кровати, эл. чайник. С балкона вид на   горы.</t>
  </si>
  <si>
    <t>Комфорт плюс
1-местн</t>
  </si>
  <si>
    <t>Первая категория.  Одна комната, одноместный. Душ, телевизор, холодильник, кондиционер, 2 кровати, эл. чайник. С балкона вид на  море.</t>
  </si>
  <si>
    <t>Коттеджи</t>
  </si>
  <si>
    <t>Отдельно стоящие капитальные домики на несколько номеров в каждом. Расположены на территории санатория, В лесу на склоне  горы.</t>
  </si>
  <si>
    <t xml:space="preserve">Эконом
</t>
  </si>
  <si>
    <t>Первая категория, 12-28 кв.м. Одна комната. Душ, телевизор, холодильник, кондиционер, отдельные кровати.</t>
  </si>
  <si>
    <t xml:space="preserve">Стандарт
</t>
  </si>
  <si>
    <t>Первая категория, 12-28 кв.м. Одна комната. Душ, телевизор, холодильник, кондиционер, эл. чайник, отдельные кровати.</t>
  </si>
  <si>
    <t>Студия</t>
  </si>
  <si>
    <t>Высшая категория, 28 кв.м. Одна комната. Душкабина, ЖК-телевизор, холодильник, кондиционер, 2- спальные кровати, диван, фен, сейф, эл. чайник.</t>
  </si>
  <si>
    <t>Высшая категория, площадь 32 кв.м. Две комнаты. Душкабина, ЖК-телевизор, холодильник, кондиционер, 2-спальная кровать, фен, сейф, набор посуды, эл.  чайник.</t>
  </si>
  <si>
    <r>
      <rPr>
        <b/>
        <sz val="8"/>
        <rFont val="Times New Roman"/>
        <family val="1"/>
        <charset val="204"/>
      </rPr>
      <t xml:space="preserve">Скидки для детей от 4 до 14 лет: 
</t>
    </r>
    <r>
      <rPr>
        <sz val="8"/>
        <rFont val="Times New Roman"/>
        <family val="1"/>
        <charset val="204"/>
      </rPr>
      <t xml:space="preserve">На основные места – 20% ; на дополнительные места – 50%.
</t>
    </r>
    <r>
      <rPr>
        <b/>
        <sz val="8"/>
        <rFont val="Times New Roman"/>
        <family val="1"/>
        <charset val="204"/>
      </rPr>
      <t xml:space="preserve">Скидки для детей (от 14 до 18 лет):
</t>
    </r>
    <r>
      <rPr>
        <sz val="8"/>
        <rFont val="Times New Roman"/>
        <family val="1"/>
        <charset val="204"/>
      </rPr>
      <t>На дополнительные места – 30%.</t>
    </r>
  </si>
  <si>
    <r>
      <rPr>
        <b/>
        <sz val="8"/>
        <rFont val="Times New Roman"/>
        <family val="1"/>
        <charset val="204"/>
      </rPr>
      <t>Скидки взрослым:
 на стационарные дополнительные места</t>
    </r>
    <r>
      <rPr>
        <sz val="8"/>
        <rFont val="Times New Roman"/>
        <family val="1"/>
        <charset val="204"/>
      </rPr>
      <t xml:space="preserve"> (диваны, диван-кровати) – 
10% (июнь – сентябрь), 20% (октябрь – май); 
</t>
    </r>
    <r>
      <rPr>
        <b/>
        <sz val="8"/>
        <rFont val="Times New Roman"/>
        <family val="1"/>
        <charset val="204"/>
      </rPr>
      <t>на мобильные дополнительные места</t>
    </r>
    <r>
      <rPr>
        <sz val="8"/>
        <rFont val="Times New Roman"/>
        <family val="1"/>
        <charset val="204"/>
      </rPr>
      <t xml:space="preserve"> (кровати-раскладушки)  – 
15% (июнь – сентябрь), 30% (октябрь – май).</t>
    </r>
  </si>
  <si>
    <t xml:space="preserve">Заезд с 10:00 часов первого оплаченного дня путевки, выезд до 07:00 часов,следующего за последним днем путевки </t>
  </si>
  <si>
    <t>Предоставляются скидки:</t>
  </si>
  <si>
    <t>Скидки для детей от 4 до 14 лет на основные места — 20%</t>
  </si>
  <si>
    <t xml:space="preserve">                                                       на дополнительные места — 50%</t>
  </si>
  <si>
    <t>Скидки для детей от 14 до 18 лет на дополнительные места — 30%</t>
  </si>
  <si>
    <t>Скидки взрослым:</t>
  </si>
  <si>
    <t>На стационарные дополнительные места (диваны, диван-кровати) — 10% июнь-сентябрь</t>
  </si>
  <si>
    <t>-20% (октябрь-май)</t>
  </si>
  <si>
    <t>На мобильные дополнительные места (кровати-раскладушки) — 15% июнь-сентябрь</t>
  </si>
  <si>
    <t>-30% (октябрь-май)</t>
  </si>
  <si>
    <t>* Базовые цены (без повышения)</t>
  </si>
  <si>
    <t>Прейскурант коммерческих цен на путевки в санаторий «Тихий Дон» на 2023 год</t>
  </si>
  <si>
    <t>Заезд в 10-00 часов первого оплаченного дня путевки, выезд — в 07-00 часов дня, следующего за последним днем путевки</t>
  </si>
  <si>
    <t>01.01 — 30.04</t>
  </si>
  <si>
    <t>Студия
317, 328</t>
  </si>
  <si>
    <t>Студия плюс
519, 522</t>
  </si>
  <si>
    <t>Люкс Плюс
302, 402, 
428, 513</t>
  </si>
  <si>
    <t>Люкс Премиум
516 – 518</t>
  </si>
  <si>
    <t>Эконом
5, 6, 8,
10, 13</t>
  </si>
  <si>
    <t>Стандарт
4, 14, 15</t>
  </si>
  <si>
    <r>
      <rPr>
        <b/>
        <sz val="8"/>
        <rFont val="Times New Roman"/>
        <family val="1"/>
        <charset val="204"/>
      </rPr>
      <t xml:space="preserve">Скидки для детей от 4 до 14 лет: 
</t>
    </r>
    <r>
      <rPr>
        <sz val="8"/>
        <rFont val="Times New Roman"/>
        <family val="1"/>
        <charset val="204"/>
      </rPr>
      <t xml:space="preserve">На основные места – 20% ; на дополнительные места – 50%.
</t>
    </r>
    <r>
      <rPr>
        <b/>
        <sz val="8"/>
        <rFont val="Times New Roman"/>
        <family val="1"/>
        <charset val="204"/>
      </rPr>
      <t xml:space="preserve">Скидки для детей (от 14 до 18 лет):
</t>
    </r>
    <r>
      <rPr>
        <sz val="8"/>
        <rFont val="Times New Roman"/>
        <family val="1"/>
        <charset val="204"/>
      </rPr>
      <t>На дополнительные места – 35%.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</si>
</sst>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  <family val="2"/>
      <charset val="1"/>
    </font>
    <font>
      <b/>
      <sz val="13"/>
      <color rgb="FF2A6099"/>
      <name val="Calibri"/>
      <family val="2"/>
      <charset val="1"/>
    </font>
    <font>
      <sz val="11"/>
      <color rgb="FF2A6099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3"/>
      <color rgb="FF000000"/>
      <name val="Calibri"/>
      <family val="2"/>
      <charset val="1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B4C7DC"/>
        <bgColor rgb="FFC2C2C2"/>
      </patternFill>
    </fill>
    <fill>
      <patternFill patternType="solid">
        <fgColor rgb="FFFFFFFF"/>
        <bgColor rgb="FFFFFFCC"/>
      </patternFill>
    </fill>
    <fill>
      <patternFill patternType="solid">
        <fgColor rgb="FFD4EA6B"/>
        <bgColor rgb="FFCCFFCC"/>
      </patternFill>
    </fill>
    <fill>
      <patternFill patternType="solid">
        <fgColor rgb="FFC7C4C4"/>
        <bgColor rgb="FFC2C2C2"/>
      </patternFill>
    </fill>
    <fill>
      <patternFill patternType="solid">
        <fgColor rgb="FFC0C0C0"/>
        <bgColor rgb="FFC2C2C2"/>
      </patternFill>
    </fill>
    <fill>
      <patternFill patternType="solid">
        <fgColor rgb="FFC2C2C2"/>
        <bgColor rgb="FFC0C0C0"/>
      </patternFill>
    </fill>
  </fills>
  <borders count="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2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1" fontId="0" fillId="0" borderId="2" xfId="0" applyNumberFormat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1" fontId="0" fillId="2" borderId="2" xfId="0" applyNumberForma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/>
    <xf numFmtId="0" fontId="11" fillId="0" borderId="0" xfId="0" applyFont="1"/>
    <xf numFmtId="0" fontId="12" fillId="0" borderId="0" xfId="0" applyFont="1" applyBorder="1" applyAlignment="1" applyProtection="1">
      <alignment horizontal="left" vertical="top" wrapText="1"/>
    </xf>
    <xf numFmtId="0" fontId="4" fillId="0" borderId="0" xfId="0" applyFont="1"/>
    <xf numFmtId="0" fontId="13" fillId="0" borderId="0" xfId="0" applyFont="1"/>
    <xf numFmtId="0" fontId="7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0" fillId="0" borderId="0" xfId="0" applyFont="1" applyAlignment="1" applyProtection="1"/>
    <xf numFmtId="0" fontId="6" fillId="0" borderId="0" xfId="0" applyFont="1" applyAlignment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1" fontId="0" fillId="4" borderId="2" xfId="0" applyNumberFormat="1" applyFill="1" applyBorder="1" applyAlignment="1" applyProtection="1">
      <alignment horizontal="center" vertical="center"/>
    </xf>
    <xf numFmtId="0" fontId="6" fillId="5" borderId="2" xfId="0" applyFont="1" applyFill="1" applyBorder="1" applyAlignment="1" applyProtection="1">
      <alignment horizontal="center" vertical="center" wrapText="1"/>
    </xf>
    <xf numFmtId="1" fontId="0" fillId="6" borderId="2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/>
    <xf numFmtId="0" fontId="1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D4EA6B"/>
      <rgbColor rgb="FFC2C2C2"/>
      <rgbColor rgb="FFFF99CC"/>
      <rgbColor rgb="FFCC99FF"/>
      <rgbColor rgb="FFC7C4C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9"/>
  <sheetViews>
    <sheetView tabSelected="1" zoomScaleNormal="100" workbookViewId="0">
      <selection activeCell="D5" sqref="D5"/>
    </sheetView>
  </sheetViews>
  <sheetFormatPr defaultRowHeight="15" x14ac:dyDescent="0.25"/>
  <cols>
    <col min="1" max="1" width="1.5703125" style="10" customWidth="1"/>
    <col min="2" max="2" width="10.42578125" style="10" customWidth="1"/>
    <col min="3" max="3" width="38.28515625" style="10" customWidth="1"/>
    <col min="4" max="4" width="8" style="10" customWidth="1"/>
    <col min="5" max="9" width="9" style="10" customWidth="1"/>
    <col min="10" max="1023" width="8.7109375" style="10" customWidth="1"/>
    <col min="1024" max="1025" width="11.5703125" style="10"/>
  </cols>
  <sheetData>
    <row r="1" spans="2:1024" ht="24.6" customHeight="1" x14ac:dyDescent="0.3">
      <c r="C1" s="11" t="s">
        <v>0</v>
      </c>
      <c r="D1" s="12"/>
      <c r="E1" s="12"/>
      <c r="F1" s="12"/>
      <c r="G1" s="12"/>
      <c r="H1" s="12"/>
    </row>
    <row r="2" spans="2:1024" s="13" customFormat="1" ht="16.350000000000001" customHeight="1" x14ac:dyDescent="0.25">
      <c r="B2" s="45" t="s">
        <v>1</v>
      </c>
      <c r="C2" s="46"/>
      <c r="D2" s="46"/>
      <c r="E2" s="46"/>
      <c r="F2" s="46"/>
      <c r="G2" s="46"/>
      <c r="H2" s="46"/>
      <c r="I2" s="46"/>
      <c r="J2" s="46"/>
      <c r="AMJ2" s="10"/>
    </row>
    <row r="3" spans="2:1024" ht="34.35" customHeight="1" x14ac:dyDescent="0.25"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6" t="s">
        <v>9</v>
      </c>
    </row>
    <row r="4" spans="2:1024" ht="32.85" customHeight="1" x14ac:dyDescent="0.25">
      <c r="B4" s="17" t="s">
        <v>10</v>
      </c>
      <c r="C4" s="9" t="s">
        <v>11</v>
      </c>
      <c r="D4" s="9"/>
      <c r="E4" s="9"/>
      <c r="F4" s="9"/>
      <c r="G4" s="9"/>
      <c r="H4" s="9"/>
      <c r="I4" s="9"/>
    </row>
    <row r="5" spans="2:1024" ht="20.85" customHeight="1" x14ac:dyDescent="0.25">
      <c r="B5" s="8" t="s">
        <v>12</v>
      </c>
      <c r="C5" s="7" t="s">
        <v>13</v>
      </c>
      <c r="D5" s="19" t="s">
        <v>14</v>
      </c>
      <c r="E5" s="20">
        <f>Лист1_3!Q7</f>
        <v>1800</v>
      </c>
      <c r="F5" s="20">
        <f>Лист1_3!R7</f>
        <v>1900</v>
      </c>
      <c r="G5" s="20">
        <f>Лист1_3!S7</f>
        <v>2300</v>
      </c>
      <c r="H5" s="20">
        <f>Лист1_3!T7</f>
        <v>2650</v>
      </c>
      <c r="I5" s="20">
        <f>Лист1_3!U7</f>
        <v>2100</v>
      </c>
    </row>
    <row r="6" spans="2:1024" ht="24" x14ac:dyDescent="0.25">
      <c r="B6" s="8"/>
      <c r="C6" s="7"/>
      <c r="D6" s="21" t="s">
        <v>15</v>
      </c>
      <c r="E6" s="22">
        <v>2300</v>
      </c>
      <c r="F6" s="22">
        <v>2450</v>
      </c>
      <c r="G6" s="22">
        <f>Лист1_3!S8</f>
        <v>3220</v>
      </c>
      <c r="H6" s="22">
        <f>Лист1_3!T8</f>
        <v>3975</v>
      </c>
      <c r="I6" s="22">
        <f>Лист1_3!U8</f>
        <v>2730</v>
      </c>
    </row>
    <row r="7" spans="2:1024" ht="17.850000000000001" customHeight="1" x14ac:dyDescent="0.25">
      <c r="B7" s="8" t="s">
        <v>16</v>
      </c>
      <c r="C7" s="7" t="s">
        <v>17</v>
      </c>
      <c r="D7" s="19" t="s">
        <v>14</v>
      </c>
      <c r="E7" s="20">
        <f>Лист1_3!Q9</f>
        <v>1950</v>
      </c>
      <c r="F7" s="20">
        <f>Лист1_3!R9</f>
        <v>2150</v>
      </c>
      <c r="G7" s="20">
        <f>Лист1_3!S9</f>
        <v>2500</v>
      </c>
      <c r="H7" s="20">
        <f>Лист1_3!T9</f>
        <v>3000</v>
      </c>
      <c r="I7" s="20">
        <f>Лист1_3!U9</f>
        <v>2300</v>
      </c>
    </row>
    <row r="8" spans="2:1024" ht="17.850000000000001" customHeight="1" x14ac:dyDescent="0.25">
      <c r="B8" s="8"/>
      <c r="C8" s="7"/>
      <c r="D8" s="21" t="s">
        <v>15</v>
      </c>
      <c r="E8" s="22">
        <v>2550</v>
      </c>
      <c r="F8" s="22">
        <f>Лист1_3!R10</f>
        <v>2800</v>
      </c>
      <c r="G8" s="22">
        <f>Лист1_3!S10</f>
        <v>3500</v>
      </c>
      <c r="H8" s="22">
        <f>Лист1_3!T10</f>
        <v>4500</v>
      </c>
      <c r="I8" s="22">
        <f>Лист1_3!U10</f>
        <v>2990</v>
      </c>
    </row>
    <row r="9" spans="2:1024" ht="17.850000000000001" customHeight="1" x14ac:dyDescent="0.25">
      <c r="B9" s="8" t="s">
        <v>18</v>
      </c>
      <c r="C9" s="7" t="s">
        <v>19</v>
      </c>
      <c r="D9" s="19" t="s">
        <v>14</v>
      </c>
      <c r="E9" s="20">
        <f>Лист1_3!Q11</f>
        <v>2150</v>
      </c>
      <c r="F9" s="20">
        <f>Лист1_3!R11</f>
        <v>2300</v>
      </c>
      <c r="G9" s="20">
        <f>Лист1_3!S11</f>
        <v>2700</v>
      </c>
      <c r="H9" s="20">
        <f>Лист1_3!T11</f>
        <v>3200</v>
      </c>
      <c r="I9" s="20">
        <f>Лист1_3!U11</f>
        <v>2400</v>
      </c>
    </row>
    <row r="10" spans="2:1024" ht="17.850000000000001" customHeight="1" x14ac:dyDescent="0.25">
      <c r="B10" s="8"/>
      <c r="C10" s="7"/>
      <c r="D10" s="21" t="s">
        <v>15</v>
      </c>
      <c r="E10" s="22">
        <v>2750</v>
      </c>
      <c r="F10" s="22">
        <v>2950</v>
      </c>
      <c r="G10" s="22">
        <f>Лист1_3!S12</f>
        <v>3779.9999999999995</v>
      </c>
      <c r="H10" s="22">
        <f>Лист1_3!T12</f>
        <v>4800</v>
      </c>
      <c r="I10" s="22">
        <f>Лист1_3!U12</f>
        <v>3120</v>
      </c>
    </row>
    <row r="11" spans="2:1024" ht="20.85" customHeight="1" x14ac:dyDescent="0.25">
      <c r="B11" s="8" t="s">
        <v>20</v>
      </c>
      <c r="C11" s="7" t="s">
        <v>21</v>
      </c>
      <c r="D11" s="19" t="s">
        <v>14</v>
      </c>
      <c r="E11" s="20">
        <f>Лист1_3!Q13</f>
        <v>2800</v>
      </c>
      <c r="F11" s="20">
        <f>Лист1_3!R13</f>
        <v>3000</v>
      </c>
      <c r="G11" s="20">
        <f>Лист1_3!S13</f>
        <v>3200</v>
      </c>
      <c r="H11" s="20">
        <f>Лист1_3!T13</f>
        <v>4150</v>
      </c>
      <c r="I11" s="20">
        <f>Лист1_3!U13</f>
        <v>3050</v>
      </c>
    </row>
    <row r="12" spans="2:1024" ht="24" x14ac:dyDescent="0.25">
      <c r="B12" s="8"/>
      <c r="C12" s="7"/>
      <c r="D12" s="21" t="s">
        <v>15</v>
      </c>
      <c r="E12" s="22">
        <v>3600</v>
      </c>
      <c r="F12" s="22">
        <f>Лист1_3!R14</f>
        <v>3900</v>
      </c>
      <c r="G12" s="22">
        <f>Лист1_3!S14</f>
        <v>4480</v>
      </c>
      <c r="H12" s="22">
        <f>Лист1_3!T14</f>
        <v>6225</v>
      </c>
      <c r="I12" s="22">
        <f>Лист1_3!U14</f>
        <v>3965</v>
      </c>
    </row>
    <row r="13" spans="2:1024" ht="20.85" customHeight="1" x14ac:dyDescent="0.25">
      <c r="B13" s="8" t="s">
        <v>22</v>
      </c>
      <c r="C13" s="7" t="s">
        <v>21</v>
      </c>
      <c r="D13" s="19" t="s">
        <v>14</v>
      </c>
      <c r="E13" s="20">
        <f>Лист1_3!Q15</f>
        <v>3000</v>
      </c>
      <c r="F13" s="20">
        <f>Лист1_3!R15</f>
        <v>3150</v>
      </c>
      <c r="G13" s="20">
        <f>Лист1_3!S15</f>
        <v>3600</v>
      </c>
      <c r="H13" s="20">
        <f>Лист1_3!T15</f>
        <v>4550</v>
      </c>
      <c r="I13" s="20">
        <f>Лист1_3!U15</f>
        <v>3550</v>
      </c>
    </row>
    <row r="14" spans="2:1024" ht="20.85" customHeight="1" x14ac:dyDescent="0.25">
      <c r="B14" s="8"/>
      <c r="C14" s="7"/>
      <c r="D14" s="21" t="s">
        <v>15</v>
      </c>
      <c r="E14" s="22">
        <f>Лист1_3!Q16</f>
        <v>3900</v>
      </c>
      <c r="F14" s="22">
        <f>Лист1_3!R16</f>
        <v>4100</v>
      </c>
      <c r="G14" s="22">
        <f>Лист1_3!S16</f>
        <v>5040</v>
      </c>
      <c r="H14" s="22">
        <f>Лист1_3!T16</f>
        <v>6825</v>
      </c>
      <c r="I14" s="22">
        <f>Лист1_3!U16</f>
        <v>4615</v>
      </c>
    </row>
    <row r="15" spans="2:1024" ht="22.35" customHeight="1" x14ac:dyDescent="0.25">
      <c r="B15" s="8" t="s">
        <v>23</v>
      </c>
      <c r="C15" s="7" t="s">
        <v>24</v>
      </c>
      <c r="D15" s="19" t="s">
        <v>14</v>
      </c>
      <c r="E15" s="20">
        <f>Лист1_3!Q17</f>
        <v>2800</v>
      </c>
      <c r="F15" s="20">
        <f>Лист1_3!R17</f>
        <v>3000</v>
      </c>
      <c r="G15" s="20">
        <f>Лист1_3!S17</f>
        <v>3200</v>
      </c>
      <c r="H15" s="20">
        <f>Лист1_3!T17</f>
        <v>4150</v>
      </c>
      <c r="I15" s="20">
        <f>Лист1_3!U17</f>
        <v>3050</v>
      </c>
    </row>
    <row r="16" spans="2:1024" ht="22.35" customHeight="1" x14ac:dyDescent="0.25">
      <c r="B16" s="8"/>
      <c r="C16" s="7"/>
      <c r="D16" s="21" t="s">
        <v>15</v>
      </c>
      <c r="E16" s="22">
        <v>3600</v>
      </c>
      <c r="F16" s="22">
        <f>Лист1_3!R18</f>
        <v>3900</v>
      </c>
      <c r="G16" s="22">
        <f>Лист1_3!S18</f>
        <v>4480</v>
      </c>
      <c r="H16" s="22">
        <f>Лист1_3!T18</f>
        <v>6225</v>
      </c>
      <c r="I16" s="22">
        <f>Лист1_3!U18</f>
        <v>3965</v>
      </c>
    </row>
    <row r="17" spans="2:9" ht="20.100000000000001" customHeight="1" x14ac:dyDescent="0.25">
      <c r="B17" s="6" t="s">
        <v>25</v>
      </c>
      <c r="C17" s="5" t="s">
        <v>26</v>
      </c>
      <c r="D17" s="23" t="s">
        <v>14</v>
      </c>
      <c r="E17" s="20">
        <f>Лист1_3!Q19</f>
        <v>3000</v>
      </c>
      <c r="F17" s="20">
        <f>Лист1_3!R19</f>
        <v>3150</v>
      </c>
      <c r="G17" s="20">
        <f>Лист1_3!S19</f>
        <v>3600</v>
      </c>
      <c r="H17" s="20">
        <f>Лист1_3!T19</f>
        <v>4550</v>
      </c>
      <c r="I17" s="20">
        <f>Лист1_3!U19</f>
        <v>3550</v>
      </c>
    </row>
    <row r="18" spans="2:9" ht="20.100000000000001" customHeight="1" x14ac:dyDescent="0.25">
      <c r="B18" s="6"/>
      <c r="C18" s="5"/>
      <c r="D18" s="21" t="s">
        <v>15</v>
      </c>
      <c r="E18" s="22">
        <f>Лист1_3!Q20</f>
        <v>3900</v>
      </c>
      <c r="F18" s="22">
        <f>Лист1_3!R20</f>
        <v>4100</v>
      </c>
      <c r="G18" s="22">
        <f>Лист1_3!S20</f>
        <v>5040</v>
      </c>
      <c r="H18" s="22">
        <f>Лист1_3!T20</f>
        <v>6825</v>
      </c>
      <c r="I18" s="22">
        <f>Лист1_3!U20</f>
        <v>4615</v>
      </c>
    </row>
    <row r="19" spans="2:9" ht="21.6" customHeight="1" x14ac:dyDescent="0.25">
      <c r="B19" s="6" t="s">
        <v>27</v>
      </c>
      <c r="C19" s="5" t="s">
        <v>28</v>
      </c>
      <c r="D19" s="23" t="s">
        <v>14</v>
      </c>
      <c r="E19" s="20">
        <f>Лист1_3!Q21</f>
        <v>3400</v>
      </c>
      <c r="F19" s="20">
        <f>Лист1_3!R21</f>
        <v>3550</v>
      </c>
      <c r="G19" s="20">
        <f>Лист1_3!S21</f>
        <v>4000</v>
      </c>
      <c r="H19" s="20">
        <f>Лист1_3!T21</f>
        <v>5000</v>
      </c>
      <c r="I19" s="20">
        <f>Лист1_3!U21</f>
        <v>4000</v>
      </c>
    </row>
    <row r="20" spans="2:9" ht="21.6" customHeight="1" x14ac:dyDescent="0.25">
      <c r="B20" s="6"/>
      <c r="C20" s="5"/>
      <c r="D20" s="21" t="s">
        <v>15</v>
      </c>
      <c r="E20" s="22">
        <v>4400</v>
      </c>
      <c r="F20" s="22">
        <v>4600</v>
      </c>
      <c r="G20" s="22">
        <f>Лист1_3!S22</f>
        <v>5600</v>
      </c>
      <c r="H20" s="22">
        <f>Лист1_3!T22</f>
        <v>7500</v>
      </c>
      <c r="I20" s="22">
        <f>Лист1_3!U22</f>
        <v>5200</v>
      </c>
    </row>
    <row r="21" spans="2:9" ht="17.850000000000001" customHeight="1" x14ac:dyDescent="0.25">
      <c r="B21" s="4" t="s">
        <v>29</v>
      </c>
      <c r="C21" s="4"/>
      <c r="D21" s="3"/>
      <c r="E21" s="3">
        <f>Лист1_3!Q23</f>
        <v>0</v>
      </c>
      <c r="F21" s="3">
        <f>Лист1_3!R23</f>
        <v>0</v>
      </c>
      <c r="G21" s="3">
        <f>Лист1_3!S23</f>
        <v>0</v>
      </c>
      <c r="H21" s="3">
        <f>Лист1_3!T23</f>
        <v>0</v>
      </c>
      <c r="I21" s="3">
        <f>Лист1_3!U23</f>
        <v>0</v>
      </c>
    </row>
    <row r="22" spans="2:9" ht="20.100000000000001" customHeight="1" x14ac:dyDescent="0.25">
      <c r="B22" s="8" t="s">
        <v>30</v>
      </c>
      <c r="C22" s="7" t="s">
        <v>31</v>
      </c>
      <c r="D22" s="23" t="s">
        <v>14</v>
      </c>
      <c r="E22" s="20">
        <f>Лист1_3!Q24</f>
        <v>2500</v>
      </c>
      <c r="F22" s="20">
        <f>Лист1_3!R24</f>
        <v>2500</v>
      </c>
      <c r="G22" s="20">
        <f>Лист1_3!S24</f>
        <v>2900</v>
      </c>
      <c r="H22" s="20">
        <f>Лист1_3!T24</f>
        <v>3400</v>
      </c>
      <c r="I22" s="20">
        <f>Лист1_3!U24</f>
        <v>2600</v>
      </c>
    </row>
    <row r="23" spans="2:9" ht="20.100000000000001" customHeight="1" x14ac:dyDescent="0.25">
      <c r="B23" s="8"/>
      <c r="C23" s="7"/>
      <c r="D23" s="21" t="s">
        <v>15</v>
      </c>
      <c r="E23" s="22">
        <v>3350</v>
      </c>
      <c r="F23" s="22">
        <v>3350</v>
      </c>
      <c r="G23" s="22">
        <f>Лист1_3!S25</f>
        <v>4200</v>
      </c>
      <c r="H23" s="22">
        <f>Лист1_3!T25</f>
        <v>5100</v>
      </c>
      <c r="I23" s="22">
        <f>Лист1_3!U25</f>
        <v>3600</v>
      </c>
    </row>
    <row r="24" spans="2:9" ht="20.100000000000001" customHeight="1" x14ac:dyDescent="0.25">
      <c r="B24" s="8" t="s">
        <v>32</v>
      </c>
      <c r="C24" s="7" t="s">
        <v>33</v>
      </c>
      <c r="D24" s="23" t="s">
        <v>14</v>
      </c>
      <c r="E24" s="20">
        <f>Лист1_3!Q26</f>
        <v>2600</v>
      </c>
      <c r="F24" s="20">
        <f>Лист1_3!R26</f>
        <v>2600</v>
      </c>
      <c r="G24" s="20">
        <f>Лист1_3!S26</f>
        <v>3000</v>
      </c>
      <c r="H24" s="20">
        <f>Лист1_3!T26</f>
        <v>3500</v>
      </c>
      <c r="I24" s="20">
        <f>Лист1_3!U26</f>
        <v>2700</v>
      </c>
    </row>
    <row r="25" spans="2:9" ht="20.100000000000001" customHeight="1" x14ac:dyDescent="0.25">
      <c r="B25" s="8"/>
      <c r="C25" s="7"/>
      <c r="D25" s="21" t="s">
        <v>15</v>
      </c>
      <c r="E25" s="22">
        <v>3500</v>
      </c>
      <c r="F25" s="22">
        <v>3500</v>
      </c>
      <c r="G25" s="22">
        <f>Лист1_3!S27</f>
        <v>4400</v>
      </c>
      <c r="H25" s="22">
        <f>Лист1_3!T27</f>
        <v>5200</v>
      </c>
      <c r="I25" s="22">
        <f>Лист1_3!U27</f>
        <v>3800</v>
      </c>
    </row>
    <row r="26" spans="2:9" ht="20.100000000000001" customHeight="1" x14ac:dyDescent="0.25">
      <c r="B26" s="17" t="s">
        <v>34</v>
      </c>
      <c r="C26" s="9" t="s">
        <v>35</v>
      </c>
      <c r="D26" s="9"/>
      <c r="E26" s="9"/>
      <c r="F26" s="9"/>
      <c r="G26" s="9"/>
      <c r="H26" s="9"/>
      <c r="I26" s="9"/>
    </row>
    <row r="27" spans="2:9" ht="20.100000000000001" customHeight="1" x14ac:dyDescent="0.25">
      <c r="B27" s="6" t="s">
        <v>36</v>
      </c>
      <c r="C27" s="5" t="s">
        <v>37</v>
      </c>
      <c r="D27" s="24" t="s">
        <v>14</v>
      </c>
      <c r="E27" s="20">
        <f>Лист1_3!Q29</f>
        <v>1500</v>
      </c>
      <c r="F27" s="20">
        <f>Лист1_3!R29</f>
        <v>1600</v>
      </c>
      <c r="G27" s="20">
        <f>Лист1_3!S29</f>
        <v>2050</v>
      </c>
      <c r="H27" s="20">
        <f>Лист1_3!T29</f>
        <v>2550</v>
      </c>
      <c r="I27" s="20">
        <f>Лист1_3!U29</f>
        <v>1800</v>
      </c>
    </row>
    <row r="28" spans="2:9" ht="20.100000000000001" customHeight="1" x14ac:dyDescent="0.25">
      <c r="B28" s="6"/>
      <c r="C28" s="5"/>
      <c r="D28" s="25" t="s">
        <v>15</v>
      </c>
      <c r="E28" s="22">
        <f>Лист1_3!Q30</f>
        <v>1950</v>
      </c>
      <c r="F28" s="22">
        <v>2100</v>
      </c>
      <c r="G28" s="22">
        <f>Лист1_3!S30</f>
        <v>2870</v>
      </c>
      <c r="H28" s="22">
        <f>Лист1_3!T30</f>
        <v>3825</v>
      </c>
      <c r="I28" s="22">
        <f>Лист1_3!U30</f>
        <v>2340</v>
      </c>
    </row>
    <row r="29" spans="2:9" ht="20.100000000000001" customHeight="1" x14ac:dyDescent="0.25">
      <c r="B29" s="8" t="s">
        <v>38</v>
      </c>
      <c r="C29" s="7" t="s">
        <v>39</v>
      </c>
      <c r="D29" s="26" t="s">
        <v>14</v>
      </c>
      <c r="E29" s="20">
        <f>Лист1_3!Q31</f>
        <v>1800</v>
      </c>
      <c r="F29" s="20">
        <f>Лист1_3!R31</f>
        <v>2000</v>
      </c>
      <c r="G29" s="20">
        <f>Лист1_3!S31</f>
        <v>2250</v>
      </c>
      <c r="H29" s="20">
        <f>Лист1_3!T31</f>
        <v>2800</v>
      </c>
      <c r="I29" s="20">
        <f>Лист1_3!U31</f>
        <v>2100</v>
      </c>
    </row>
    <row r="30" spans="2:9" ht="20.100000000000001" customHeight="1" x14ac:dyDescent="0.25">
      <c r="B30" s="8"/>
      <c r="C30" s="7"/>
      <c r="D30" s="25" t="s">
        <v>15</v>
      </c>
      <c r="E30" s="22">
        <v>2350</v>
      </c>
      <c r="F30" s="22">
        <f>Лист1_3!R32</f>
        <v>2600</v>
      </c>
      <c r="G30" s="22">
        <f>Лист1_3!S32</f>
        <v>3150</v>
      </c>
      <c r="H30" s="22">
        <f>Лист1_3!T32</f>
        <v>4200</v>
      </c>
      <c r="I30" s="22">
        <f>Лист1_3!U32</f>
        <v>2730</v>
      </c>
    </row>
    <row r="31" spans="2:9" ht="20.100000000000001" customHeight="1" x14ac:dyDescent="0.25">
      <c r="B31" s="8" t="s">
        <v>40</v>
      </c>
      <c r="C31" s="7" t="s">
        <v>41</v>
      </c>
      <c r="D31" s="26" t="s">
        <v>14</v>
      </c>
      <c r="E31" s="20">
        <f>Лист1_3!Q33</f>
        <v>2800</v>
      </c>
      <c r="F31" s="20">
        <f>Лист1_3!R33</f>
        <v>3000</v>
      </c>
      <c r="G31" s="20">
        <f>Лист1_3!S33</f>
        <v>3200</v>
      </c>
      <c r="H31" s="20">
        <f>Лист1_3!T33</f>
        <v>4100</v>
      </c>
      <c r="I31" s="20">
        <f>Лист1_3!U33</f>
        <v>3100</v>
      </c>
    </row>
    <row r="32" spans="2:9" ht="20.100000000000001" customHeight="1" x14ac:dyDescent="0.25">
      <c r="B32" s="8"/>
      <c r="C32" s="7"/>
      <c r="D32" s="25" t="s">
        <v>15</v>
      </c>
      <c r="E32" s="22">
        <v>3650</v>
      </c>
      <c r="F32" s="22">
        <f>Лист1_3!R34</f>
        <v>3900</v>
      </c>
      <c r="G32" s="22">
        <f>Лист1_3!S34</f>
        <v>4480</v>
      </c>
      <c r="H32" s="22">
        <f>Лист1_3!T34</f>
        <v>6150</v>
      </c>
      <c r="I32" s="22">
        <f>Лист1_3!U34</f>
        <v>4030</v>
      </c>
    </row>
    <row r="33" spans="2:11" ht="20.100000000000001" customHeight="1" x14ac:dyDescent="0.25">
      <c r="B33" s="8" t="s">
        <v>23</v>
      </c>
      <c r="C33" s="7" t="s">
        <v>42</v>
      </c>
      <c r="D33" s="26" t="s">
        <v>14</v>
      </c>
      <c r="E33" s="20">
        <f>Лист1_3!Q35</f>
        <v>2800</v>
      </c>
      <c r="F33" s="20">
        <f>Лист1_3!R35</f>
        <v>3000</v>
      </c>
      <c r="G33" s="20">
        <f>Лист1_3!S35</f>
        <v>3200</v>
      </c>
      <c r="H33" s="20">
        <f>Лист1_3!T35</f>
        <v>4100</v>
      </c>
      <c r="I33" s="20">
        <f>Лист1_3!U35</f>
        <v>3050</v>
      </c>
    </row>
    <row r="34" spans="2:11" ht="24" x14ac:dyDescent="0.25">
      <c r="B34" s="8"/>
      <c r="C34" s="7"/>
      <c r="D34" s="25" t="s">
        <v>15</v>
      </c>
      <c r="E34" s="22">
        <v>3650</v>
      </c>
      <c r="F34" s="22">
        <f>Лист1_3!R36</f>
        <v>3900</v>
      </c>
      <c r="G34" s="22">
        <f>Лист1_3!S36</f>
        <v>4480</v>
      </c>
      <c r="H34" s="22">
        <f>Лист1_3!T36</f>
        <v>6150</v>
      </c>
      <c r="I34" s="22">
        <f>Лист1_3!U36</f>
        <v>3965</v>
      </c>
    </row>
    <row r="35" spans="2:11" ht="8.25" customHeight="1" x14ac:dyDescent="0.25"/>
    <row r="36" spans="2:11" ht="63.4" hidden="1" customHeight="1" x14ac:dyDescent="0.25">
      <c r="B36" s="2" t="s">
        <v>43</v>
      </c>
      <c r="C36" s="2"/>
      <c r="D36" s="2" t="s">
        <v>44</v>
      </c>
      <c r="E36" s="2"/>
      <c r="F36" s="2"/>
      <c r="G36" s="2"/>
      <c r="H36" s="2"/>
      <c r="I36" s="2"/>
      <c r="J36" s="27"/>
      <c r="K36" s="27"/>
    </row>
    <row r="37" spans="2:11" x14ac:dyDescent="0.25">
      <c r="B37" s="28"/>
      <c r="C37" s="29"/>
      <c r="D37" s="29"/>
      <c r="E37" s="29"/>
      <c r="F37" s="27"/>
      <c r="G37" s="27"/>
      <c r="H37" s="27"/>
      <c r="I37" s="27"/>
      <c r="J37" s="27"/>
      <c r="K37" s="27"/>
    </row>
    <row r="38" spans="2:11" x14ac:dyDescent="0.25">
      <c r="B38" s="30" t="s">
        <v>45</v>
      </c>
    </row>
    <row r="39" spans="2:11" x14ac:dyDescent="0.25">
      <c r="B39" s="30" t="s">
        <v>46</v>
      </c>
    </row>
    <row r="40" spans="2:11" x14ac:dyDescent="0.25">
      <c r="B40" s="30" t="s">
        <v>47</v>
      </c>
      <c r="C40" s="14"/>
      <c r="D40" s="14"/>
      <c r="E40" s="14"/>
      <c r="F40" s="14"/>
      <c r="G40" s="14"/>
    </row>
    <row r="41" spans="2:11" x14ac:dyDescent="0.25">
      <c r="B41" s="30" t="s">
        <v>48</v>
      </c>
      <c r="C41" s="14"/>
      <c r="D41" s="14"/>
      <c r="E41" s="14"/>
      <c r="F41" s="14"/>
      <c r="G41" s="14"/>
    </row>
    <row r="42" spans="2:11" x14ac:dyDescent="0.25">
      <c r="B42" s="30" t="s">
        <v>49</v>
      </c>
      <c r="C42" s="14"/>
      <c r="D42" s="14"/>
      <c r="E42" s="14"/>
      <c r="F42" s="14"/>
      <c r="G42" s="14"/>
    </row>
    <row r="43" spans="2:11" x14ac:dyDescent="0.25">
      <c r="B43" s="30" t="s">
        <v>50</v>
      </c>
      <c r="C43" s="14"/>
      <c r="D43" s="14"/>
      <c r="E43" s="14"/>
      <c r="F43" s="14"/>
      <c r="G43" s="14"/>
    </row>
    <row r="44" spans="2:11" x14ac:dyDescent="0.25">
      <c r="B44" s="30" t="s">
        <v>51</v>
      </c>
      <c r="C44" s="14"/>
      <c r="D44" s="14"/>
      <c r="E44" s="14"/>
      <c r="F44" s="14"/>
      <c r="G44" s="14"/>
    </row>
    <row r="45" spans="2:11" x14ac:dyDescent="0.25">
      <c r="B45" s="30" t="s">
        <v>52</v>
      </c>
      <c r="C45" s="14"/>
      <c r="D45" s="14"/>
      <c r="E45" s="14"/>
      <c r="F45" s="14"/>
      <c r="G45" s="14"/>
    </row>
    <row r="46" spans="2:11" x14ac:dyDescent="0.25">
      <c r="B46" s="30" t="s">
        <v>53</v>
      </c>
      <c r="C46" s="14"/>
      <c r="D46" s="14"/>
      <c r="E46" s="14"/>
      <c r="F46" s="14"/>
      <c r="G46" s="14"/>
    </row>
    <row r="47" spans="2:11" x14ac:dyDescent="0.25">
      <c r="B47" s="31" t="s">
        <v>54</v>
      </c>
      <c r="C47" s="14"/>
      <c r="D47" s="14"/>
      <c r="E47" s="14"/>
      <c r="F47" s="14"/>
      <c r="G47" s="14"/>
    </row>
    <row r="48" spans="2:11" x14ac:dyDescent="0.25">
      <c r="B48" s="14"/>
      <c r="C48" s="14"/>
      <c r="D48" s="14"/>
      <c r="E48" s="14"/>
      <c r="F48" s="14"/>
      <c r="G48" s="14"/>
    </row>
    <row r="49" spans="2:7" x14ac:dyDescent="0.25">
      <c r="B49" s="14"/>
      <c r="C49" s="14"/>
      <c r="D49" s="14"/>
      <c r="E49" s="14"/>
      <c r="F49" s="14"/>
      <c r="G49" s="14"/>
    </row>
  </sheetData>
  <mergeCells count="35">
    <mergeCell ref="D36:I36"/>
    <mergeCell ref="B2:J2"/>
    <mergeCell ref="B31:B32"/>
    <mergeCell ref="C31:C32"/>
    <mergeCell ref="B33:B34"/>
    <mergeCell ref="C33:C34"/>
    <mergeCell ref="B36:C36"/>
    <mergeCell ref="C26:I26"/>
    <mergeCell ref="B27:B28"/>
    <mergeCell ref="C27:C28"/>
    <mergeCell ref="B29:B30"/>
    <mergeCell ref="C29:C30"/>
    <mergeCell ref="B21:C21"/>
    <mergeCell ref="D21:I21"/>
    <mergeCell ref="B22:B23"/>
    <mergeCell ref="C22:C23"/>
    <mergeCell ref="B24:B25"/>
    <mergeCell ref="C24:C25"/>
    <mergeCell ref="B15:B16"/>
    <mergeCell ref="C15:C16"/>
    <mergeCell ref="B17:B18"/>
    <mergeCell ref="C17:C18"/>
    <mergeCell ref="B19:B20"/>
    <mergeCell ref="C19:C20"/>
    <mergeCell ref="B9:B10"/>
    <mergeCell ref="C9:C10"/>
    <mergeCell ref="B11:B12"/>
    <mergeCell ref="C11:C12"/>
    <mergeCell ref="B13:B14"/>
    <mergeCell ref="C13:C14"/>
    <mergeCell ref="C4:I4"/>
    <mergeCell ref="B5:B6"/>
    <mergeCell ref="C5:C6"/>
    <mergeCell ref="B7:B8"/>
    <mergeCell ref="C7:C8"/>
  </mergeCells>
  <pageMargins left="5.6250000000000001E-2" right="0.113888888888889" top="0.15208333333333299" bottom="9.5833333333333298E-2" header="0.51180555555555496" footer="0.51180555555555496"/>
  <pageSetup paperSize="9" scale="9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9"/>
  <sheetViews>
    <sheetView zoomScaleNormal="100" workbookViewId="0">
      <selection activeCell="K12" sqref="K12"/>
    </sheetView>
  </sheetViews>
  <sheetFormatPr defaultRowHeight="15" x14ac:dyDescent="0.25"/>
  <cols>
    <col min="1" max="1" width="1.5703125" style="10" customWidth="1"/>
    <col min="2" max="2" width="10.42578125" style="10" customWidth="1"/>
    <col min="3" max="3" width="38.28515625" style="10" customWidth="1"/>
    <col min="4" max="4" width="8" style="10" customWidth="1"/>
    <col min="5" max="9" width="9" style="10" customWidth="1"/>
    <col min="10" max="1023" width="8.7109375" style="10" customWidth="1"/>
    <col min="1024" max="1025" width="11.5703125" style="10"/>
  </cols>
  <sheetData>
    <row r="1" spans="2:1024" ht="17.25" x14ac:dyDescent="0.3">
      <c r="F1" s="32" t="s">
        <v>55</v>
      </c>
      <c r="I1" s="33"/>
    </row>
    <row r="2" spans="2:1024" ht="7.5" customHeight="1" x14ac:dyDescent="0.25">
      <c r="C2" s="34"/>
    </row>
    <row r="3" spans="2:1024" ht="17.25" x14ac:dyDescent="0.3">
      <c r="C3" s="32" t="s">
        <v>56</v>
      </c>
    </row>
    <row r="4" spans="2:1024" s="13" customFormat="1" ht="16.350000000000001" customHeight="1" x14ac:dyDescent="0.25">
      <c r="B4" s="35" t="s">
        <v>57</v>
      </c>
      <c r="AMJ4" s="10"/>
    </row>
    <row r="5" spans="2:1024" ht="34.35" customHeight="1" x14ac:dyDescent="0.25">
      <c r="B5" s="36" t="s">
        <v>2</v>
      </c>
      <c r="C5" s="36" t="s">
        <v>3</v>
      </c>
      <c r="D5" s="36" t="s">
        <v>4</v>
      </c>
      <c r="E5" s="36" t="s">
        <v>58</v>
      </c>
      <c r="F5" s="36" t="s">
        <v>6</v>
      </c>
      <c r="G5" s="36" t="s">
        <v>7</v>
      </c>
      <c r="H5" s="36" t="s">
        <v>8</v>
      </c>
      <c r="I5" s="37" t="s">
        <v>9</v>
      </c>
      <c r="K5" s="36" t="s">
        <v>58</v>
      </c>
      <c r="L5" s="36" t="s">
        <v>6</v>
      </c>
      <c r="M5" s="36" t="s">
        <v>7</v>
      </c>
      <c r="N5" s="36" t="s">
        <v>8</v>
      </c>
      <c r="O5" s="37" t="s">
        <v>9</v>
      </c>
      <c r="Q5" s="36" t="s">
        <v>58</v>
      </c>
      <c r="R5" s="36" t="s">
        <v>6</v>
      </c>
      <c r="S5" s="36" t="s">
        <v>7</v>
      </c>
      <c r="T5" s="36" t="s">
        <v>8</v>
      </c>
      <c r="U5" s="37" t="s">
        <v>9</v>
      </c>
    </row>
    <row r="6" spans="2:1024" ht="32.85" customHeight="1" x14ac:dyDescent="0.25">
      <c r="B6" s="17" t="s">
        <v>10</v>
      </c>
      <c r="C6" s="9" t="s">
        <v>11</v>
      </c>
      <c r="D6" s="9"/>
      <c r="E6" s="9"/>
      <c r="F6" s="9"/>
      <c r="G6" s="9"/>
      <c r="H6" s="9"/>
      <c r="I6" s="9"/>
      <c r="K6" s="18"/>
      <c r="L6" s="18"/>
      <c r="M6" s="18"/>
      <c r="N6" s="18"/>
      <c r="O6" s="18"/>
      <c r="Q6" s="18"/>
      <c r="R6" s="18"/>
      <c r="S6" s="18"/>
      <c r="T6" s="18"/>
      <c r="U6" s="18"/>
    </row>
    <row r="7" spans="2:1024" ht="20.85" customHeight="1" x14ac:dyDescent="0.25">
      <c r="B7" s="8" t="s">
        <v>12</v>
      </c>
      <c r="C7" s="7" t="s">
        <v>13</v>
      </c>
      <c r="D7" s="19" t="s">
        <v>14</v>
      </c>
      <c r="E7" s="38">
        <v>2350</v>
      </c>
      <c r="F7" s="38">
        <v>2500</v>
      </c>
      <c r="G7" s="38">
        <v>3050</v>
      </c>
      <c r="H7" s="38">
        <v>3550</v>
      </c>
      <c r="I7" s="38">
        <v>2750</v>
      </c>
      <c r="K7" s="39">
        <f t="shared" ref="K7:K22" si="0">E7*0.75</f>
        <v>1762.5</v>
      </c>
      <c r="L7" s="39">
        <f t="shared" ref="L7:L22" si="1">F7*0.75</f>
        <v>1875</v>
      </c>
      <c r="M7" s="39">
        <f t="shared" ref="M7:M22" si="2">G7*0.75</f>
        <v>2287.5</v>
      </c>
      <c r="N7" s="39">
        <f t="shared" ref="N7:N22" si="3">H7*0.75</f>
        <v>2662.5</v>
      </c>
      <c r="O7" s="39">
        <f t="shared" ref="O7:O22" si="4">I7*0.75</f>
        <v>2062.5</v>
      </c>
      <c r="Q7" s="39">
        <v>1800</v>
      </c>
      <c r="R7" s="39">
        <v>1900</v>
      </c>
      <c r="S7" s="39">
        <v>2300</v>
      </c>
      <c r="T7" s="39">
        <v>2650</v>
      </c>
      <c r="U7" s="39">
        <v>2100</v>
      </c>
    </row>
    <row r="8" spans="2:1024" ht="24" x14ac:dyDescent="0.25">
      <c r="B8" s="8"/>
      <c r="C8" s="7"/>
      <c r="D8" s="40" t="s">
        <v>15</v>
      </c>
      <c r="E8" s="41">
        <f>E7*1.3</f>
        <v>3055</v>
      </c>
      <c r="F8" s="42">
        <f>F7*1.3</f>
        <v>3250</v>
      </c>
      <c r="G8" s="42">
        <f>G7*1.4</f>
        <v>4270</v>
      </c>
      <c r="H8" s="42">
        <f>H7*1.5</f>
        <v>5325</v>
      </c>
      <c r="I8" s="42">
        <f>I7*1.3</f>
        <v>3575</v>
      </c>
      <c r="K8" s="20">
        <f t="shared" si="0"/>
        <v>2291.25</v>
      </c>
      <c r="L8" s="20">
        <f t="shared" si="1"/>
        <v>2437.5</v>
      </c>
      <c r="M8" s="20">
        <f t="shared" si="2"/>
        <v>3202.5</v>
      </c>
      <c r="N8" s="20">
        <f t="shared" si="3"/>
        <v>3993.75</v>
      </c>
      <c r="O8" s="20">
        <f t="shared" si="4"/>
        <v>2681.25</v>
      </c>
      <c r="Q8" s="20">
        <f>Q7*1.3</f>
        <v>2340</v>
      </c>
      <c r="R8" s="20">
        <f>R7*1.3</f>
        <v>2470</v>
      </c>
      <c r="S8" s="20">
        <f>S7*1.4</f>
        <v>3220</v>
      </c>
      <c r="T8" s="20">
        <f>T7*1.5</f>
        <v>3975</v>
      </c>
      <c r="U8" s="20">
        <f>U7*1.3</f>
        <v>2730</v>
      </c>
    </row>
    <row r="9" spans="2:1024" ht="17.850000000000001" customHeight="1" x14ac:dyDescent="0.25">
      <c r="B9" s="8" t="s">
        <v>16</v>
      </c>
      <c r="C9" s="7" t="s">
        <v>17</v>
      </c>
      <c r="D9" s="19" t="s">
        <v>14</v>
      </c>
      <c r="E9" s="38">
        <v>2600</v>
      </c>
      <c r="F9" s="38">
        <v>2850</v>
      </c>
      <c r="G9" s="38">
        <v>3300</v>
      </c>
      <c r="H9" s="38">
        <v>4000</v>
      </c>
      <c r="I9" s="38">
        <v>3050</v>
      </c>
      <c r="K9" s="20">
        <f t="shared" si="0"/>
        <v>1950</v>
      </c>
      <c r="L9" s="20">
        <f t="shared" si="1"/>
        <v>2137.5</v>
      </c>
      <c r="M9" s="20">
        <f t="shared" si="2"/>
        <v>2475</v>
      </c>
      <c r="N9" s="20">
        <f t="shared" si="3"/>
        <v>3000</v>
      </c>
      <c r="O9" s="20">
        <f t="shared" si="4"/>
        <v>2287.5</v>
      </c>
      <c r="Q9" s="39">
        <f>E9*0.75</f>
        <v>1950</v>
      </c>
      <c r="R9" s="39">
        <v>2150</v>
      </c>
      <c r="S9" s="39">
        <v>2500</v>
      </c>
      <c r="T9" s="39">
        <f>H9*0.75</f>
        <v>3000</v>
      </c>
      <c r="U9" s="39">
        <v>2300</v>
      </c>
    </row>
    <row r="10" spans="2:1024" ht="17.850000000000001" customHeight="1" x14ac:dyDescent="0.25">
      <c r="B10" s="8"/>
      <c r="C10" s="7"/>
      <c r="D10" s="40" t="s">
        <v>15</v>
      </c>
      <c r="E10" s="41">
        <f>E9*1.3</f>
        <v>3380</v>
      </c>
      <c r="F10" s="42">
        <f>F9*1.3</f>
        <v>3705</v>
      </c>
      <c r="G10" s="42">
        <f>G9*1.4</f>
        <v>4620</v>
      </c>
      <c r="H10" s="42">
        <f>H9*1.5</f>
        <v>6000</v>
      </c>
      <c r="I10" s="42">
        <f>I9*1.3</f>
        <v>3965</v>
      </c>
      <c r="K10" s="20">
        <f t="shared" si="0"/>
        <v>2535</v>
      </c>
      <c r="L10" s="20">
        <f t="shared" si="1"/>
        <v>2778.75</v>
      </c>
      <c r="M10" s="20">
        <f t="shared" si="2"/>
        <v>3465</v>
      </c>
      <c r="N10" s="20">
        <f t="shared" si="3"/>
        <v>4500</v>
      </c>
      <c r="O10" s="20">
        <f t="shared" si="4"/>
        <v>2973.75</v>
      </c>
      <c r="Q10" s="20">
        <v>2540</v>
      </c>
      <c r="R10" s="20">
        <v>2800</v>
      </c>
      <c r="S10" s="20">
        <f>S9*1.4</f>
        <v>3500</v>
      </c>
      <c r="T10" s="20">
        <f>T9*1.5</f>
        <v>4500</v>
      </c>
      <c r="U10" s="20">
        <f>U9*1.3</f>
        <v>2990</v>
      </c>
    </row>
    <row r="11" spans="2:1024" ht="17.850000000000001" customHeight="1" x14ac:dyDescent="0.25">
      <c r="B11" s="8" t="s">
        <v>18</v>
      </c>
      <c r="C11" s="7" t="s">
        <v>19</v>
      </c>
      <c r="D11" s="19" t="s">
        <v>14</v>
      </c>
      <c r="E11" s="38">
        <v>2850</v>
      </c>
      <c r="F11" s="38">
        <v>3050</v>
      </c>
      <c r="G11" s="38">
        <v>3600</v>
      </c>
      <c r="H11" s="38">
        <v>4250</v>
      </c>
      <c r="I11" s="38">
        <v>3250</v>
      </c>
      <c r="K11" s="20">
        <f t="shared" si="0"/>
        <v>2137.5</v>
      </c>
      <c r="L11" s="20">
        <f t="shared" si="1"/>
        <v>2287.5</v>
      </c>
      <c r="M11" s="20">
        <f t="shared" si="2"/>
        <v>2700</v>
      </c>
      <c r="N11" s="20">
        <f t="shared" si="3"/>
        <v>3187.5</v>
      </c>
      <c r="O11" s="20">
        <f t="shared" si="4"/>
        <v>2437.5</v>
      </c>
      <c r="Q11" s="39">
        <v>2150</v>
      </c>
      <c r="R11" s="39">
        <v>2300</v>
      </c>
      <c r="S11" s="39">
        <f>G11*0.75</f>
        <v>2700</v>
      </c>
      <c r="T11" s="39">
        <v>3200</v>
      </c>
      <c r="U11" s="39">
        <v>2400</v>
      </c>
    </row>
    <row r="12" spans="2:1024" ht="17.850000000000001" customHeight="1" x14ac:dyDescent="0.25">
      <c r="B12" s="8"/>
      <c r="C12" s="7"/>
      <c r="D12" s="40" t="s">
        <v>15</v>
      </c>
      <c r="E12" s="42">
        <f>E11*1.3</f>
        <v>3705</v>
      </c>
      <c r="F12" s="42">
        <f>F11*1.3</f>
        <v>3965</v>
      </c>
      <c r="G12" s="42">
        <f>G11*1.4</f>
        <v>5040</v>
      </c>
      <c r="H12" s="42">
        <f>H11*1.5</f>
        <v>6375</v>
      </c>
      <c r="I12" s="42">
        <f>I11*1.3</f>
        <v>4225</v>
      </c>
      <c r="K12" s="20">
        <f t="shared" si="0"/>
        <v>2778.75</v>
      </c>
      <c r="L12" s="20">
        <f t="shared" si="1"/>
        <v>2973.75</v>
      </c>
      <c r="M12" s="20">
        <f t="shared" si="2"/>
        <v>3780</v>
      </c>
      <c r="N12" s="20">
        <f t="shared" si="3"/>
        <v>4781.25</v>
      </c>
      <c r="O12" s="20">
        <f t="shared" si="4"/>
        <v>3168.75</v>
      </c>
      <c r="Q12" s="20">
        <v>2800</v>
      </c>
      <c r="R12" s="20">
        <v>3000</v>
      </c>
      <c r="S12" s="20">
        <f>S11*1.4</f>
        <v>3779.9999999999995</v>
      </c>
      <c r="T12" s="20">
        <f>T11*1.5</f>
        <v>4800</v>
      </c>
      <c r="U12" s="20">
        <f>U11*1.3</f>
        <v>3120</v>
      </c>
    </row>
    <row r="13" spans="2:1024" ht="20.85" customHeight="1" x14ac:dyDescent="0.25">
      <c r="B13" s="8" t="s">
        <v>59</v>
      </c>
      <c r="C13" s="7" t="s">
        <v>21</v>
      </c>
      <c r="D13" s="19" t="s">
        <v>14</v>
      </c>
      <c r="E13" s="38">
        <v>3700</v>
      </c>
      <c r="F13" s="38">
        <v>4000</v>
      </c>
      <c r="G13" s="38">
        <v>4250</v>
      </c>
      <c r="H13" s="38">
        <v>5500</v>
      </c>
      <c r="I13" s="38">
        <v>4100</v>
      </c>
      <c r="K13" s="20">
        <f t="shared" si="0"/>
        <v>2775</v>
      </c>
      <c r="L13" s="20">
        <f t="shared" si="1"/>
        <v>3000</v>
      </c>
      <c r="M13" s="20">
        <f t="shared" si="2"/>
        <v>3187.5</v>
      </c>
      <c r="N13" s="20">
        <f t="shared" si="3"/>
        <v>4125</v>
      </c>
      <c r="O13" s="20">
        <f t="shared" si="4"/>
        <v>3075</v>
      </c>
      <c r="Q13" s="39">
        <v>2800</v>
      </c>
      <c r="R13" s="39">
        <f>F13*0.75</f>
        <v>3000</v>
      </c>
      <c r="S13" s="39">
        <v>3200</v>
      </c>
      <c r="T13" s="39">
        <v>4150</v>
      </c>
      <c r="U13" s="39">
        <v>3050</v>
      </c>
    </row>
    <row r="14" spans="2:1024" ht="24" x14ac:dyDescent="0.25">
      <c r="B14" s="8"/>
      <c r="C14" s="7"/>
      <c r="D14" s="40" t="s">
        <v>15</v>
      </c>
      <c r="E14" s="41">
        <f>E13*1.3</f>
        <v>4810</v>
      </c>
      <c r="F14" s="42">
        <f>F13*1.3</f>
        <v>5200</v>
      </c>
      <c r="G14" s="42">
        <f>G13*1.4</f>
        <v>5950</v>
      </c>
      <c r="H14" s="42">
        <f>H13*1.5</f>
        <v>8250</v>
      </c>
      <c r="I14" s="42">
        <f>I13*1.3</f>
        <v>5330</v>
      </c>
      <c r="K14" s="20">
        <f t="shared" si="0"/>
        <v>3607.5</v>
      </c>
      <c r="L14" s="20">
        <f t="shared" si="1"/>
        <v>3900</v>
      </c>
      <c r="M14" s="20">
        <f t="shared" si="2"/>
        <v>4462.5</v>
      </c>
      <c r="N14" s="20">
        <f t="shared" si="3"/>
        <v>6187.5</v>
      </c>
      <c r="O14" s="20">
        <f t="shared" si="4"/>
        <v>3997.5</v>
      </c>
      <c r="Q14" s="20">
        <f>Q13*1.3</f>
        <v>3640</v>
      </c>
      <c r="R14" s="20">
        <f>R13*1.3</f>
        <v>3900</v>
      </c>
      <c r="S14" s="20">
        <f>S13*1.4</f>
        <v>4480</v>
      </c>
      <c r="T14" s="20">
        <f>T13*1.5</f>
        <v>6225</v>
      </c>
      <c r="U14" s="20">
        <f>U13*1.3</f>
        <v>3965</v>
      </c>
    </row>
    <row r="15" spans="2:1024" ht="20.85" customHeight="1" x14ac:dyDescent="0.25">
      <c r="B15" s="8" t="s">
        <v>60</v>
      </c>
      <c r="C15" s="7" t="s">
        <v>21</v>
      </c>
      <c r="D15" s="19" t="s">
        <v>14</v>
      </c>
      <c r="E15" s="38">
        <v>4000</v>
      </c>
      <c r="F15" s="38">
        <v>4200</v>
      </c>
      <c r="G15" s="38">
        <v>4750</v>
      </c>
      <c r="H15" s="38">
        <v>6050</v>
      </c>
      <c r="I15" s="38">
        <v>4700</v>
      </c>
      <c r="K15" s="20">
        <f t="shared" si="0"/>
        <v>3000</v>
      </c>
      <c r="L15" s="20">
        <f t="shared" si="1"/>
        <v>3150</v>
      </c>
      <c r="M15" s="20">
        <f t="shared" si="2"/>
        <v>3562.5</v>
      </c>
      <c r="N15" s="20">
        <f t="shared" si="3"/>
        <v>4537.5</v>
      </c>
      <c r="O15" s="20">
        <f t="shared" si="4"/>
        <v>3525</v>
      </c>
      <c r="Q15" s="39">
        <f>E15*0.75</f>
        <v>3000</v>
      </c>
      <c r="R15" s="39">
        <f>F15*0.75</f>
        <v>3150</v>
      </c>
      <c r="S15" s="39">
        <v>3600</v>
      </c>
      <c r="T15" s="39">
        <v>4550</v>
      </c>
      <c r="U15" s="39">
        <v>3550</v>
      </c>
    </row>
    <row r="16" spans="2:1024" ht="20.85" customHeight="1" x14ac:dyDescent="0.25">
      <c r="B16" s="8"/>
      <c r="C16" s="7"/>
      <c r="D16" s="40" t="s">
        <v>15</v>
      </c>
      <c r="E16" s="42">
        <f>E15*1.3</f>
        <v>5200</v>
      </c>
      <c r="F16" s="42">
        <f>F15*1.3</f>
        <v>5460</v>
      </c>
      <c r="G16" s="42">
        <f>G15*1.4</f>
        <v>6650</v>
      </c>
      <c r="H16" s="42">
        <f>H15*1.5</f>
        <v>9075</v>
      </c>
      <c r="I16" s="42">
        <f>I15*1.3</f>
        <v>6110</v>
      </c>
      <c r="K16" s="20">
        <f t="shared" si="0"/>
        <v>3900</v>
      </c>
      <c r="L16" s="20">
        <f t="shared" si="1"/>
        <v>4095</v>
      </c>
      <c r="M16" s="20">
        <f t="shared" si="2"/>
        <v>4987.5</v>
      </c>
      <c r="N16" s="20">
        <f t="shared" si="3"/>
        <v>6806.25</v>
      </c>
      <c r="O16" s="20">
        <f t="shared" si="4"/>
        <v>4582.5</v>
      </c>
      <c r="Q16" s="20">
        <f>Q15*1.3</f>
        <v>3900</v>
      </c>
      <c r="R16" s="20">
        <v>4100</v>
      </c>
      <c r="S16" s="20">
        <f>S15*1.4</f>
        <v>5040</v>
      </c>
      <c r="T16" s="20">
        <f>T15*1.5</f>
        <v>6825</v>
      </c>
      <c r="U16" s="20">
        <f>U15*1.3</f>
        <v>4615</v>
      </c>
    </row>
    <row r="17" spans="2:21" ht="22.35" customHeight="1" x14ac:dyDescent="0.25">
      <c r="B17" s="8" t="s">
        <v>23</v>
      </c>
      <c r="C17" s="7" t="s">
        <v>24</v>
      </c>
      <c r="D17" s="19" t="s">
        <v>14</v>
      </c>
      <c r="E17" s="38">
        <v>3700</v>
      </c>
      <c r="F17" s="38">
        <v>4000</v>
      </c>
      <c r="G17" s="38">
        <v>4250</v>
      </c>
      <c r="H17" s="38">
        <v>5500</v>
      </c>
      <c r="I17" s="38">
        <v>4100</v>
      </c>
      <c r="K17" s="20">
        <f t="shared" si="0"/>
        <v>2775</v>
      </c>
      <c r="L17" s="20">
        <f t="shared" si="1"/>
        <v>3000</v>
      </c>
      <c r="M17" s="20">
        <f t="shared" si="2"/>
        <v>3187.5</v>
      </c>
      <c r="N17" s="20">
        <f t="shared" si="3"/>
        <v>4125</v>
      </c>
      <c r="O17" s="20">
        <f t="shared" si="4"/>
        <v>3075</v>
      </c>
      <c r="Q17" s="39">
        <v>2800</v>
      </c>
      <c r="R17" s="39">
        <f>F17*0.75</f>
        <v>3000</v>
      </c>
      <c r="S17" s="39">
        <v>3200</v>
      </c>
      <c r="T17" s="39">
        <v>4150</v>
      </c>
      <c r="U17" s="39">
        <v>3050</v>
      </c>
    </row>
    <row r="18" spans="2:21" ht="22.35" customHeight="1" x14ac:dyDescent="0.25">
      <c r="B18" s="8"/>
      <c r="C18" s="7"/>
      <c r="D18" s="40" t="s">
        <v>15</v>
      </c>
      <c r="E18" s="41">
        <f>E17*1.3</f>
        <v>4810</v>
      </c>
      <c r="F18" s="42">
        <f>F17*1.3</f>
        <v>5200</v>
      </c>
      <c r="G18" s="42">
        <f>G17*1.4</f>
        <v>5950</v>
      </c>
      <c r="H18" s="42">
        <f>H17*1.5</f>
        <v>8250</v>
      </c>
      <c r="I18" s="42">
        <f>I17*1.3</f>
        <v>5330</v>
      </c>
      <c r="K18" s="20">
        <f t="shared" si="0"/>
        <v>3607.5</v>
      </c>
      <c r="L18" s="20">
        <f t="shared" si="1"/>
        <v>3900</v>
      </c>
      <c r="M18" s="20">
        <f t="shared" si="2"/>
        <v>4462.5</v>
      </c>
      <c r="N18" s="20">
        <f t="shared" si="3"/>
        <v>6187.5</v>
      </c>
      <c r="O18" s="20">
        <f t="shared" si="4"/>
        <v>3997.5</v>
      </c>
      <c r="Q18" s="20">
        <f>Q17*1.3</f>
        <v>3640</v>
      </c>
      <c r="R18" s="20">
        <f>R17*1.3</f>
        <v>3900</v>
      </c>
      <c r="S18" s="20">
        <f>S17*1.4</f>
        <v>4480</v>
      </c>
      <c r="T18" s="20">
        <f>T17*1.5</f>
        <v>6225</v>
      </c>
      <c r="U18" s="20">
        <f>U17*1.3</f>
        <v>3965</v>
      </c>
    </row>
    <row r="19" spans="2:21" ht="20.100000000000001" customHeight="1" x14ac:dyDescent="0.25">
      <c r="B19" s="6" t="s">
        <v>61</v>
      </c>
      <c r="C19" s="5" t="s">
        <v>26</v>
      </c>
      <c r="D19" s="23" t="s">
        <v>14</v>
      </c>
      <c r="E19" s="38">
        <v>4000</v>
      </c>
      <c r="F19" s="38">
        <v>4200</v>
      </c>
      <c r="G19" s="38">
        <v>4750</v>
      </c>
      <c r="H19" s="38">
        <v>6050</v>
      </c>
      <c r="I19" s="38">
        <v>4700</v>
      </c>
      <c r="K19" s="20">
        <f t="shared" si="0"/>
        <v>3000</v>
      </c>
      <c r="L19" s="20">
        <f t="shared" si="1"/>
        <v>3150</v>
      </c>
      <c r="M19" s="20">
        <f t="shared" si="2"/>
        <v>3562.5</v>
      </c>
      <c r="N19" s="20">
        <f t="shared" si="3"/>
        <v>4537.5</v>
      </c>
      <c r="O19" s="20">
        <f t="shared" si="4"/>
        <v>3525</v>
      </c>
      <c r="Q19" s="39">
        <f>E19*0.75</f>
        <v>3000</v>
      </c>
      <c r="R19" s="39">
        <f>F19*0.75</f>
        <v>3150</v>
      </c>
      <c r="S19" s="39">
        <f>S15</f>
        <v>3600</v>
      </c>
      <c r="T19" s="39">
        <f>T15</f>
        <v>4550</v>
      </c>
      <c r="U19" s="39">
        <f>U15</f>
        <v>3550</v>
      </c>
    </row>
    <row r="20" spans="2:21" ht="20.100000000000001" customHeight="1" x14ac:dyDescent="0.25">
      <c r="B20" s="6"/>
      <c r="C20" s="5"/>
      <c r="D20" s="40" t="s">
        <v>15</v>
      </c>
      <c r="E20" s="42">
        <f>E19*1.3</f>
        <v>5200</v>
      </c>
      <c r="F20" s="42">
        <f>F19*1.3</f>
        <v>5460</v>
      </c>
      <c r="G20" s="42">
        <f>G19*1.4</f>
        <v>6650</v>
      </c>
      <c r="H20" s="42">
        <f>H19*1.5</f>
        <v>9075</v>
      </c>
      <c r="I20" s="42">
        <f>I19*1.3</f>
        <v>6110</v>
      </c>
      <c r="K20" s="20">
        <f t="shared" si="0"/>
        <v>3900</v>
      </c>
      <c r="L20" s="20">
        <f t="shared" si="1"/>
        <v>4095</v>
      </c>
      <c r="M20" s="20">
        <f t="shared" si="2"/>
        <v>4987.5</v>
      </c>
      <c r="N20" s="20">
        <f t="shared" si="3"/>
        <v>6806.25</v>
      </c>
      <c r="O20" s="20">
        <f t="shared" si="4"/>
        <v>4582.5</v>
      </c>
      <c r="Q20" s="20">
        <f>Q19*1.3</f>
        <v>3900</v>
      </c>
      <c r="R20" s="20">
        <v>4100</v>
      </c>
      <c r="S20" s="20">
        <f>S19*1.4</f>
        <v>5040</v>
      </c>
      <c r="T20" s="20">
        <f>T19*1.5</f>
        <v>6825</v>
      </c>
      <c r="U20" s="20">
        <f>U19*1.3</f>
        <v>4615</v>
      </c>
    </row>
    <row r="21" spans="2:21" ht="21.6" customHeight="1" x14ac:dyDescent="0.25">
      <c r="B21" s="6" t="s">
        <v>62</v>
      </c>
      <c r="C21" s="5" t="s">
        <v>28</v>
      </c>
      <c r="D21" s="23" t="s">
        <v>14</v>
      </c>
      <c r="E21" s="38">
        <v>4500</v>
      </c>
      <c r="F21" s="38">
        <v>4700</v>
      </c>
      <c r="G21" s="38">
        <v>5300</v>
      </c>
      <c r="H21" s="38">
        <v>6700</v>
      </c>
      <c r="I21" s="38">
        <v>5300</v>
      </c>
      <c r="K21" s="20">
        <f t="shared" si="0"/>
        <v>3375</v>
      </c>
      <c r="L21" s="20">
        <f t="shared" si="1"/>
        <v>3525</v>
      </c>
      <c r="M21" s="20">
        <f t="shared" si="2"/>
        <v>3975</v>
      </c>
      <c r="N21" s="20">
        <f t="shared" si="3"/>
        <v>5025</v>
      </c>
      <c r="O21" s="20">
        <f t="shared" si="4"/>
        <v>3975</v>
      </c>
      <c r="Q21" s="39">
        <v>3400</v>
      </c>
      <c r="R21" s="39">
        <v>3550</v>
      </c>
      <c r="S21" s="39">
        <v>4000</v>
      </c>
      <c r="T21" s="39">
        <v>5000</v>
      </c>
      <c r="U21" s="39">
        <v>4000</v>
      </c>
    </row>
    <row r="22" spans="2:21" ht="21.6" customHeight="1" x14ac:dyDescent="0.25">
      <c r="B22" s="6"/>
      <c r="C22" s="5"/>
      <c r="D22" s="40" t="s">
        <v>15</v>
      </c>
      <c r="E22" s="42">
        <f>E21*1.3</f>
        <v>5850</v>
      </c>
      <c r="F22" s="42">
        <f>F21*1.3</f>
        <v>6110</v>
      </c>
      <c r="G22" s="42">
        <f>G21*1.4</f>
        <v>7419.9999999999991</v>
      </c>
      <c r="H22" s="42">
        <f>H21*1.5</f>
        <v>10050</v>
      </c>
      <c r="I22" s="42">
        <f>I21*1.3</f>
        <v>6890</v>
      </c>
      <c r="K22" s="20">
        <f t="shared" si="0"/>
        <v>4387.5</v>
      </c>
      <c r="L22" s="20">
        <f t="shared" si="1"/>
        <v>4582.5</v>
      </c>
      <c r="M22" s="20">
        <f t="shared" si="2"/>
        <v>5564.9999999999991</v>
      </c>
      <c r="N22" s="20">
        <f t="shared" si="3"/>
        <v>7537.5</v>
      </c>
      <c r="O22" s="20">
        <f t="shared" si="4"/>
        <v>5167.5</v>
      </c>
      <c r="Q22" s="20">
        <f>Q21*1.3</f>
        <v>4420</v>
      </c>
      <c r="R22" s="20">
        <v>4620</v>
      </c>
      <c r="S22" s="20">
        <f>S21*1.4</f>
        <v>5600</v>
      </c>
      <c r="T22" s="20">
        <f>T21*1.5</f>
        <v>7500</v>
      </c>
      <c r="U22" s="20">
        <f>U21*1.3</f>
        <v>5200</v>
      </c>
    </row>
    <row r="23" spans="2:21" ht="17.850000000000001" customHeight="1" x14ac:dyDescent="0.25">
      <c r="B23" s="4" t="s">
        <v>29</v>
      </c>
      <c r="C23" s="4"/>
      <c r="D23" s="3"/>
      <c r="E23" s="3"/>
      <c r="F23" s="3"/>
      <c r="G23" s="3"/>
      <c r="H23" s="3"/>
      <c r="I23" s="3"/>
      <c r="K23" s="20"/>
      <c r="L23" s="20"/>
      <c r="M23" s="20"/>
      <c r="N23" s="20"/>
      <c r="O23" s="20"/>
      <c r="Q23" s="39"/>
      <c r="R23" s="39"/>
      <c r="S23" s="39"/>
      <c r="T23" s="39"/>
      <c r="U23" s="39"/>
    </row>
    <row r="24" spans="2:21" ht="20.100000000000001" customHeight="1" x14ac:dyDescent="0.25">
      <c r="B24" s="8" t="s">
        <v>30</v>
      </c>
      <c r="C24" s="7" t="s">
        <v>31</v>
      </c>
      <c r="D24" s="23" t="s">
        <v>14</v>
      </c>
      <c r="E24" s="38">
        <v>3300</v>
      </c>
      <c r="F24" s="38">
        <v>3300</v>
      </c>
      <c r="G24" s="38">
        <v>3800</v>
      </c>
      <c r="H24" s="38">
        <v>4500</v>
      </c>
      <c r="I24" s="38">
        <v>3500</v>
      </c>
      <c r="K24" s="20">
        <f t="shared" ref="K24:O27" si="5">E24*0.75</f>
        <v>2475</v>
      </c>
      <c r="L24" s="20">
        <f t="shared" si="5"/>
        <v>2475</v>
      </c>
      <c r="M24" s="20">
        <f t="shared" si="5"/>
        <v>2850</v>
      </c>
      <c r="N24" s="20">
        <f t="shared" si="5"/>
        <v>3375</v>
      </c>
      <c r="O24" s="20">
        <f t="shared" si="5"/>
        <v>2625</v>
      </c>
      <c r="Q24" s="39">
        <v>2500</v>
      </c>
      <c r="R24" s="39">
        <v>2500</v>
      </c>
      <c r="S24" s="39">
        <v>2900</v>
      </c>
      <c r="T24" s="39">
        <v>3400</v>
      </c>
      <c r="U24" s="39">
        <v>2600</v>
      </c>
    </row>
    <row r="25" spans="2:21" ht="20.100000000000001" customHeight="1" x14ac:dyDescent="0.25">
      <c r="B25" s="8"/>
      <c r="C25" s="7"/>
      <c r="D25" s="40" t="s">
        <v>15</v>
      </c>
      <c r="E25" s="42">
        <v>4500</v>
      </c>
      <c r="F25" s="42">
        <v>4500</v>
      </c>
      <c r="G25" s="42">
        <v>5700</v>
      </c>
      <c r="H25" s="42">
        <v>6800</v>
      </c>
      <c r="I25" s="42">
        <v>4800</v>
      </c>
      <c r="K25" s="20">
        <f t="shared" si="5"/>
        <v>3375</v>
      </c>
      <c r="L25" s="20">
        <f t="shared" si="5"/>
        <v>3375</v>
      </c>
      <c r="M25" s="20">
        <f t="shared" si="5"/>
        <v>4275</v>
      </c>
      <c r="N25" s="20">
        <f t="shared" si="5"/>
        <v>5100</v>
      </c>
      <c r="O25" s="20">
        <f t="shared" si="5"/>
        <v>3600</v>
      </c>
      <c r="Q25" s="20">
        <f>Q24*1.3</f>
        <v>3250</v>
      </c>
      <c r="R25" s="20">
        <f>R24*1.3</f>
        <v>3250</v>
      </c>
      <c r="S25" s="20">
        <v>4200</v>
      </c>
      <c r="T25" s="20">
        <f>T24*1.5</f>
        <v>5100</v>
      </c>
      <c r="U25" s="20">
        <v>3600</v>
      </c>
    </row>
    <row r="26" spans="2:21" ht="20.100000000000001" customHeight="1" x14ac:dyDescent="0.25">
      <c r="B26" s="8" t="s">
        <v>32</v>
      </c>
      <c r="C26" s="7" t="s">
        <v>33</v>
      </c>
      <c r="D26" s="23" t="s">
        <v>14</v>
      </c>
      <c r="E26" s="38">
        <v>3500</v>
      </c>
      <c r="F26" s="38">
        <v>3500</v>
      </c>
      <c r="G26" s="38">
        <v>4000</v>
      </c>
      <c r="H26" s="38">
        <v>4600</v>
      </c>
      <c r="I26" s="38">
        <v>3600</v>
      </c>
      <c r="K26" s="20">
        <f t="shared" si="5"/>
        <v>2625</v>
      </c>
      <c r="L26" s="20">
        <f t="shared" si="5"/>
        <v>2625</v>
      </c>
      <c r="M26" s="20">
        <f t="shared" si="5"/>
        <v>3000</v>
      </c>
      <c r="N26" s="20">
        <f t="shared" si="5"/>
        <v>3450</v>
      </c>
      <c r="O26" s="20">
        <f t="shared" si="5"/>
        <v>2700</v>
      </c>
      <c r="Q26" s="39">
        <v>2600</v>
      </c>
      <c r="R26" s="39">
        <v>2600</v>
      </c>
      <c r="S26" s="39">
        <f>G26*0.75</f>
        <v>3000</v>
      </c>
      <c r="T26" s="39">
        <v>3500</v>
      </c>
      <c r="U26" s="39">
        <f>I26*0.75</f>
        <v>2700</v>
      </c>
    </row>
    <row r="27" spans="2:21" ht="20.100000000000001" customHeight="1" x14ac:dyDescent="0.25">
      <c r="B27" s="8"/>
      <c r="C27" s="7"/>
      <c r="D27" s="40" t="s">
        <v>15</v>
      </c>
      <c r="E27" s="43">
        <v>4700</v>
      </c>
      <c r="F27" s="43">
        <v>4700</v>
      </c>
      <c r="G27" s="43">
        <v>5900</v>
      </c>
      <c r="H27" s="43">
        <v>6900</v>
      </c>
      <c r="I27" s="43">
        <v>5000</v>
      </c>
      <c r="K27" s="20">
        <f t="shared" si="5"/>
        <v>3525</v>
      </c>
      <c r="L27" s="20">
        <f t="shared" si="5"/>
        <v>3525</v>
      </c>
      <c r="M27" s="20">
        <f t="shared" si="5"/>
        <v>4425</v>
      </c>
      <c r="N27" s="20">
        <f t="shared" si="5"/>
        <v>5175</v>
      </c>
      <c r="O27" s="20">
        <f t="shared" si="5"/>
        <v>3750</v>
      </c>
      <c r="Q27" s="20">
        <f>Q26*1.3</f>
        <v>3380</v>
      </c>
      <c r="R27" s="20">
        <f>R26*1.3</f>
        <v>3380</v>
      </c>
      <c r="S27" s="20">
        <v>4400</v>
      </c>
      <c r="T27" s="20">
        <v>5200</v>
      </c>
      <c r="U27" s="20">
        <v>3800</v>
      </c>
    </row>
    <row r="28" spans="2:21" ht="20.100000000000001" customHeight="1" x14ac:dyDescent="0.25">
      <c r="B28" s="17" t="s">
        <v>34</v>
      </c>
      <c r="C28" s="9" t="s">
        <v>35</v>
      </c>
      <c r="D28" s="9"/>
      <c r="E28" s="9"/>
      <c r="F28" s="9"/>
      <c r="G28" s="9"/>
      <c r="H28" s="9"/>
      <c r="I28" s="9"/>
      <c r="K28" s="20"/>
      <c r="L28" s="20"/>
      <c r="M28" s="20"/>
      <c r="N28" s="20"/>
      <c r="O28" s="20"/>
      <c r="Q28" s="39"/>
      <c r="R28" s="39"/>
      <c r="S28" s="39"/>
      <c r="T28" s="39"/>
      <c r="U28" s="39"/>
    </row>
    <row r="29" spans="2:21" ht="20.100000000000001" customHeight="1" x14ac:dyDescent="0.25">
      <c r="B29" s="6" t="s">
        <v>63</v>
      </c>
      <c r="C29" s="5" t="s">
        <v>37</v>
      </c>
      <c r="D29" s="24" t="s">
        <v>14</v>
      </c>
      <c r="E29" s="38">
        <v>2000</v>
      </c>
      <c r="F29" s="38">
        <v>2150</v>
      </c>
      <c r="G29" s="38">
        <v>2750</v>
      </c>
      <c r="H29" s="38">
        <v>3400</v>
      </c>
      <c r="I29" s="38">
        <v>2450</v>
      </c>
      <c r="K29" s="20">
        <f t="shared" ref="K29:O36" si="6">E29*0.75</f>
        <v>1500</v>
      </c>
      <c r="L29" s="20">
        <f t="shared" si="6"/>
        <v>1612.5</v>
      </c>
      <c r="M29" s="20">
        <f t="shared" si="6"/>
        <v>2062.5</v>
      </c>
      <c r="N29" s="20">
        <f t="shared" si="6"/>
        <v>2550</v>
      </c>
      <c r="O29" s="20">
        <f t="shared" si="6"/>
        <v>1837.5</v>
      </c>
      <c r="Q29" s="39">
        <f>E29*0.75</f>
        <v>1500</v>
      </c>
      <c r="R29" s="39">
        <v>1600</v>
      </c>
      <c r="S29" s="39">
        <v>2050</v>
      </c>
      <c r="T29" s="39">
        <f>H29*0.75</f>
        <v>2550</v>
      </c>
      <c r="U29" s="39">
        <v>1800</v>
      </c>
    </row>
    <row r="30" spans="2:21" ht="20.100000000000001" customHeight="1" x14ac:dyDescent="0.25">
      <c r="B30" s="6"/>
      <c r="C30" s="5"/>
      <c r="D30" s="44" t="s">
        <v>15</v>
      </c>
      <c r="E30" s="42">
        <f>E29*1.3</f>
        <v>2600</v>
      </c>
      <c r="F30" s="42">
        <f>F29*1.3</f>
        <v>2795</v>
      </c>
      <c r="G30" s="42">
        <f>G29*1.4</f>
        <v>3849.9999999999995</v>
      </c>
      <c r="H30" s="42">
        <f>H29*1.5</f>
        <v>5100</v>
      </c>
      <c r="I30" s="42">
        <f>I29*1.3</f>
        <v>3185</v>
      </c>
      <c r="K30" s="20">
        <f t="shared" si="6"/>
        <v>1950</v>
      </c>
      <c r="L30" s="20">
        <f t="shared" si="6"/>
        <v>2096.25</v>
      </c>
      <c r="M30" s="20">
        <f t="shared" si="6"/>
        <v>2887.4999999999995</v>
      </c>
      <c r="N30" s="20">
        <f t="shared" si="6"/>
        <v>3825</v>
      </c>
      <c r="O30" s="20">
        <f t="shared" si="6"/>
        <v>2388.75</v>
      </c>
      <c r="Q30" s="20">
        <f>Q29*1.3</f>
        <v>1950</v>
      </c>
      <c r="R30" s="20">
        <f>R29*1.3</f>
        <v>2080</v>
      </c>
      <c r="S30" s="20">
        <f>S29*1.4</f>
        <v>2870</v>
      </c>
      <c r="T30" s="20">
        <f>T29*1.5</f>
        <v>3825</v>
      </c>
      <c r="U30" s="20">
        <f>U29*1.3</f>
        <v>2340</v>
      </c>
    </row>
    <row r="31" spans="2:21" ht="20.100000000000001" customHeight="1" x14ac:dyDescent="0.25">
      <c r="B31" s="8" t="s">
        <v>64</v>
      </c>
      <c r="C31" s="7" t="s">
        <v>39</v>
      </c>
      <c r="D31" s="26" t="s">
        <v>14</v>
      </c>
      <c r="E31" s="38">
        <v>2400</v>
      </c>
      <c r="F31" s="38">
        <v>2700</v>
      </c>
      <c r="G31" s="38">
        <v>3000</v>
      </c>
      <c r="H31" s="38">
        <v>3750</v>
      </c>
      <c r="I31" s="38">
        <v>2800</v>
      </c>
      <c r="K31" s="20">
        <f t="shared" si="6"/>
        <v>1800</v>
      </c>
      <c r="L31" s="20">
        <f t="shared" si="6"/>
        <v>2025</v>
      </c>
      <c r="M31" s="20">
        <f t="shared" si="6"/>
        <v>2250</v>
      </c>
      <c r="N31" s="20">
        <f t="shared" si="6"/>
        <v>2812.5</v>
      </c>
      <c r="O31" s="20">
        <f t="shared" si="6"/>
        <v>2100</v>
      </c>
      <c r="Q31" s="39">
        <f>E31*0.75</f>
        <v>1800</v>
      </c>
      <c r="R31" s="39">
        <v>2000</v>
      </c>
      <c r="S31" s="39">
        <f>G31*0.75</f>
        <v>2250</v>
      </c>
      <c r="T31" s="39">
        <v>2800</v>
      </c>
      <c r="U31" s="39">
        <f>I31*0.75</f>
        <v>2100</v>
      </c>
    </row>
    <row r="32" spans="2:21" ht="20.100000000000001" customHeight="1" x14ac:dyDescent="0.25">
      <c r="B32" s="8"/>
      <c r="C32" s="7"/>
      <c r="D32" s="44" t="s">
        <v>15</v>
      </c>
      <c r="E32" s="41">
        <f>E31*1.3</f>
        <v>3120</v>
      </c>
      <c r="F32" s="42">
        <f>F31*1.3</f>
        <v>3510</v>
      </c>
      <c r="G32" s="42">
        <f>G31*1.4</f>
        <v>4200</v>
      </c>
      <c r="H32" s="42">
        <f>H31*1.5</f>
        <v>5625</v>
      </c>
      <c r="I32" s="42">
        <f>I31*1.3</f>
        <v>3640</v>
      </c>
      <c r="K32" s="20">
        <f t="shared" si="6"/>
        <v>2340</v>
      </c>
      <c r="L32" s="20">
        <f t="shared" si="6"/>
        <v>2632.5</v>
      </c>
      <c r="M32" s="20">
        <f t="shared" si="6"/>
        <v>3150</v>
      </c>
      <c r="N32" s="20">
        <f t="shared" si="6"/>
        <v>4218.75</v>
      </c>
      <c r="O32" s="20">
        <f t="shared" si="6"/>
        <v>2730</v>
      </c>
      <c r="Q32" s="20">
        <f>Q31*1.3</f>
        <v>2340</v>
      </c>
      <c r="R32" s="20">
        <f>R31*1.3</f>
        <v>2600</v>
      </c>
      <c r="S32" s="20">
        <f>S31*1.4</f>
        <v>3150</v>
      </c>
      <c r="T32" s="20">
        <f>T31*1.5</f>
        <v>4200</v>
      </c>
      <c r="U32" s="20">
        <f>U31*1.3</f>
        <v>2730</v>
      </c>
    </row>
    <row r="33" spans="2:21" ht="20.100000000000001" customHeight="1" x14ac:dyDescent="0.25">
      <c r="B33" s="8" t="s">
        <v>40</v>
      </c>
      <c r="C33" s="7" t="s">
        <v>41</v>
      </c>
      <c r="D33" s="26" t="s">
        <v>14</v>
      </c>
      <c r="E33" s="38">
        <v>3700</v>
      </c>
      <c r="F33" s="38">
        <v>4000</v>
      </c>
      <c r="G33" s="38">
        <v>4250</v>
      </c>
      <c r="H33" s="38">
        <v>5500</v>
      </c>
      <c r="I33" s="38">
        <v>4100</v>
      </c>
      <c r="K33" s="20">
        <f t="shared" si="6"/>
        <v>2775</v>
      </c>
      <c r="L33" s="20">
        <f t="shared" si="6"/>
        <v>3000</v>
      </c>
      <c r="M33" s="20">
        <f t="shared" si="6"/>
        <v>3187.5</v>
      </c>
      <c r="N33" s="20">
        <f t="shared" si="6"/>
        <v>4125</v>
      </c>
      <c r="O33" s="20">
        <f t="shared" si="6"/>
        <v>3075</v>
      </c>
      <c r="Q33" s="39">
        <v>2800</v>
      </c>
      <c r="R33" s="39">
        <f>F33*0.75</f>
        <v>3000</v>
      </c>
      <c r="S33" s="39">
        <v>3200</v>
      </c>
      <c r="T33" s="39">
        <v>4100</v>
      </c>
      <c r="U33" s="39">
        <v>3100</v>
      </c>
    </row>
    <row r="34" spans="2:21" ht="20.100000000000001" customHeight="1" x14ac:dyDescent="0.25">
      <c r="B34" s="8"/>
      <c r="C34" s="7"/>
      <c r="D34" s="44" t="s">
        <v>15</v>
      </c>
      <c r="E34" s="41">
        <f>E33*1.3</f>
        <v>4810</v>
      </c>
      <c r="F34" s="42">
        <f>F33*1.3</f>
        <v>5200</v>
      </c>
      <c r="G34" s="42">
        <f>G33*1.4</f>
        <v>5950</v>
      </c>
      <c r="H34" s="42">
        <f>H33*1.5</f>
        <v>8250</v>
      </c>
      <c r="I34" s="42">
        <f>I33*1.3</f>
        <v>5330</v>
      </c>
      <c r="K34" s="20">
        <f t="shared" si="6"/>
        <v>3607.5</v>
      </c>
      <c r="L34" s="20">
        <f t="shared" si="6"/>
        <v>3900</v>
      </c>
      <c r="M34" s="20">
        <f t="shared" si="6"/>
        <v>4462.5</v>
      </c>
      <c r="N34" s="20">
        <f t="shared" si="6"/>
        <v>6187.5</v>
      </c>
      <c r="O34" s="20">
        <f t="shared" si="6"/>
        <v>3997.5</v>
      </c>
      <c r="Q34" s="20">
        <f>Q33*1.3</f>
        <v>3640</v>
      </c>
      <c r="R34" s="20">
        <f>R33*1.3</f>
        <v>3900</v>
      </c>
      <c r="S34" s="20">
        <f>S33*1.4</f>
        <v>4480</v>
      </c>
      <c r="T34" s="20">
        <f>T33*1.5</f>
        <v>6150</v>
      </c>
      <c r="U34" s="20">
        <f>U33*1.3</f>
        <v>4030</v>
      </c>
    </row>
    <row r="35" spans="2:21" ht="20.100000000000001" customHeight="1" x14ac:dyDescent="0.25">
      <c r="B35" s="8" t="s">
        <v>23</v>
      </c>
      <c r="C35" s="7" t="s">
        <v>42</v>
      </c>
      <c r="D35" s="26" t="s">
        <v>14</v>
      </c>
      <c r="E35" s="38">
        <v>3700</v>
      </c>
      <c r="F35" s="38">
        <v>4000</v>
      </c>
      <c r="G35" s="38">
        <v>4250</v>
      </c>
      <c r="H35" s="38">
        <v>5500</v>
      </c>
      <c r="I35" s="38">
        <v>4100</v>
      </c>
      <c r="K35" s="20">
        <f t="shared" si="6"/>
        <v>2775</v>
      </c>
      <c r="L35" s="20">
        <f t="shared" si="6"/>
        <v>3000</v>
      </c>
      <c r="M35" s="20">
        <f t="shared" si="6"/>
        <v>3187.5</v>
      </c>
      <c r="N35" s="20">
        <f t="shared" si="6"/>
        <v>4125</v>
      </c>
      <c r="O35" s="20">
        <f t="shared" si="6"/>
        <v>3075</v>
      </c>
      <c r="Q35" s="39">
        <f>Q33</f>
        <v>2800</v>
      </c>
      <c r="R35" s="39">
        <f>R33</f>
        <v>3000</v>
      </c>
      <c r="S35" s="39">
        <f>S33</f>
        <v>3200</v>
      </c>
      <c r="T35" s="39">
        <f>T33</f>
        <v>4100</v>
      </c>
      <c r="U35" s="39">
        <v>3050</v>
      </c>
    </row>
    <row r="36" spans="2:21" ht="24" x14ac:dyDescent="0.25">
      <c r="B36" s="8"/>
      <c r="C36" s="7"/>
      <c r="D36" s="44" t="s">
        <v>15</v>
      </c>
      <c r="E36" s="41">
        <f>E35*1.3</f>
        <v>4810</v>
      </c>
      <c r="F36" s="42">
        <f>F35*1.3</f>
        <v>5200</v>
      </c>
      <c r="G36" s="42">
        <f>G35*1.4</f>
        <v>5950</v>
      </c>
      <c r="H36" s="42">
        <f>H35*1.5</f>
        <v>8250</v>
      </c>
      <c r="I36" s="42">
        <f>I35*1.3</f>
        <v>5330</v>
      </c>
      <c r="K36" s="20">
        <f t="shared" si="6"/>
        <v>3607.5</v>
      </c>
      <c r="L36" s="20">
        <f t="shared" si="6"/>
        <v>3900</v>
      </c>
      <c r="M36" s="20">
        <f t="shared" si="6"/>
        <v>4462.5</v>
      </c>
      <c r="N36" s="20">
        <f t="shared" si="6"/>
        <v>6187.5</v>
      </c>
      <c r="O36" s="20">
        <f t="shared" si="6"/>
        <v>3997.5</v>
      </c>
      <c r="Q36" s="20">
        <f>Q35*1.3</f>
        <v>3640</v>
      </c>
      <c r="R36" s="20">
        <f>R35*1.3</f>
        <v>3900</v>
      </c>
      <c r="S36" s="20">
        <f>S35*1.4</f>
        <v>4480</v>
      </c>
      <c r="T36" s="20">
        <f>T35*1.5</f>
        <v>6150</v>
      </c>
      <c r="U36" s="20">
        <f>U35*1.3</f>
        <v>3965</v>
      </c>
    </row>
    <row r="37" spans="2:21" ht="8.25" customHeight="1" x14ac:dyDescent="0.25"/>
    <row r="38" spans="2:21" ht="63.4" customHeight="1" x14ac:dyDescent="0.25">
      <c r="B38" s="2" t="s">
        <v>65</v>
      </c>
      <c r="C38" s="2"/>
      <c r="D38" s="2" t="s">
        <v>44</v>
      </c>
      <c r="E38" s="2"/>
      <c r="F38" s="2"/>
      <c r="G38" s="2"/>
      <c r="H38" s="2"/>
      <c r="I38" s="2"/>
      <c r="J38" s="27"/>
      <c r="K38" s="27"/>
    </row>
    <row r="39" spans="2:21" x14ac:dyDescent="0.25">
      <c r="B39" s="1"/>
      <c r="C39" s="1"/>
      <c r="D39" s="1"/>
      <c r="E39" s="29"/>
      <c r="F39" s="27"/>
      <c r="G39" s="27"/>
      <c r="H39" s="27"/>
      <c r="I39" s="27"/>
      <c r="J39" s="27"/>
      <c r="K39" s="27"/>
    </row>
  </sheetData>
  <mergeCells count="35">
    <mergeCell ref="D38:I38"/>
    <mergeCell ref="B39:D39"/>
    <mergeCell ref="B33:B34"/>
    <mergeCell ref="C33:C34"/>
    <mergeCell ref="B35:B36"/>
    <mergeCell ref="C35:C36"/>
    <mergeCell ref="B38:C38"/>
    <mergeCell ref="C28:I28"/>
    <mergeCell ref="B29:B30"/>
    <mergeCell ref="C29:C30"/>
    <mergeCell ref="B31:B32"/>
    <mergeCell ref="C31:C32"/>
    <mergeCell ref="B23:C23"/>
    <mergeCell ref="D23:I23"/>
    <mergeCell ref="B24:B25"/>
    <mergeCell ref="C24:C25"/>
    <mergeCell ref="B26:B27"/>
    <mergeCell ref="C26:C27"/>
    <mergeCell ref="B17:B18"/>
    <mergeCell ref="C17:C18"/>
    <mergeCell ref="B19:B20"/>
    <mergeCell ref="C19:C20"/>
    <mergeCell ref="B21:B22"/>
    <mergeCell ref="C21:C22"/>
    <mergeCell ref="B11:B12"/>
    <mergeCell ref="C11:C12"/>
    <mergeCell ref="B13:B14"/>
    <mergeCell ref="C13:C14"/>
    <mergeCell ref="B15:B16"/>
    <mergeCell ref="C15:C16"/>
    <mergeCell ref="C6:I6"/>
    <mergeCell ref="B7:B8"/>
    <mergeCell ref="C7:C8"/>
    <mergeCell ref="B9:B10"/>
    <mergeCell ref="C9:C10"/>
  </mergeCells>
  <pageMargins left="5.6250000000000001E-2" right="0.113888888888889" top="0.15208333333333299" bottom="9.5833333333333298E-2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dak-r</dc:creator>
  <dc:description/>
  <cp:lastModifiedBy>пк</cp:lastModifiedBy>
  <cp:revision>37</cp:revision>
  <cp:lastPrinted>2022-11-09T06:08:15Z</cp:lastPrinted>
  <dcterms:created xsi:type="dcterms:W3CDTF">2015-06-05T18:19:34Z</dcterms:created>
  <dcterms:modified xsi:type="dcterms:W3CDTF">2022-11-09T06:37:24Z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